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87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36" i="9"/>
  <c r="CO35" i="9"/>
  <c r="BW35" i="9"/>
  <c r="AM35" i="9"/>
  <c r="C35" i="9"/>
  <c r="CO34" i="9"/>
  <c r="BW34" i="9"/>
  <c r="U34" i="9"/>
  <c r="C34" i="9"/>
  <c r="U35" i="9" l="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<sst xmlns="http://schemas.openxmlformats.org/spreadsheetml/2006/main" count="999" uniqueCount="542">
  <si>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</si>
  <si>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</si>
  <si>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</si>
  <si>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</si>
  <si>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</si>
  <si>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</si>
  <si>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</si>
  <si>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</si>
  <si>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</si>
  <si>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</si>
  <si>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</si>
  <si>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</si>
  <si>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</si>
  <si>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</si>
  <si>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</si>
  <si>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</si>
  <si>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</si>
  <si>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</si>
  <si>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</si>
  <si>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</si>
  <si>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</si>
  <si>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</si>
  <si>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</si>
  <si>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</si>
  <si>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</si>
  <si>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</si>
  <si>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</si>
  <si>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</si>
  <si>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</si>
  <si>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</si>
  <si>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</si>
  <si>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</si>
  <si>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</si>
  <si>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</si>
  <si>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</si>
  <si>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</si>
  <si>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</si>
  <si>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</si>
  <si>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</si>
  <si>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</si>
  <si>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</si>
  <si>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</si>
  <si>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</si>
  <si>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</si>
  <si>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</si>
  <si>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</si>
  <si>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</si>
  <si>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</si>
  <si>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</si>
  <si>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</si>
  <si>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</si>
  <si>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</si>
  <si>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</si>
  <si>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</si>
  <si>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</si>
  <si>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</si>
  <si>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</si>
  <si>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</si>
  <si>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</si>
  <si>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</si>
  <si>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</si>
  <si>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</si>
  <si>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</si>
  <si>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</si>
  <si>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</si>
  <si>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</si>
  <si>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</si>
  <si>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</si>
  <si>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</si>
  <si>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</si>
  <si>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</si>
  <si>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</si>
  <si>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</si>
  <si>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</si>
  <si>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</si>
  <si>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</si>
  <si>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</si>
  <si>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</si>
  <si>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</si>
  <si>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</si>
  <si>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</si>
  <si>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</si>
  <si>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標津町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</si>
  <si>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</si>
  <si>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</si>
  <si>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</si>
  <si>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</si>
  <si>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</si>
  <si>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</si>
  <si>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</si>
  <si>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</si>
  <si>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</si>
  <si>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</si>
  <si>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</si>
  <si>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</si>
  <si>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</si>
  <si>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</si>
  <si>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</si>
  <si>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</si>
  <si>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</si>
  <si>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</si>
  <si>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</si>
  <si>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</si>
  <si>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</si>
  <si>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</si>
  <si>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</si>
  <si>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</si>
  <si>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</si>
  <si>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</si>
  <si>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</si>
  <si>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</si>
  <si>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</si>
  <si>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</si>
  <si>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</si>
  <si>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</si>
  <si>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</si>
  <si>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</si>
  <si>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</si>
  <si>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</si>
  <si>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</si>
  <si>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</si>
  <si>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</si>
  <si>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</si>
  <si>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</si>
  <si>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</si>
  <si>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</si>
  <si>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</si>
  <si>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</si>
  <si>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</si>
  <si>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</si>
  <si>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</si>
  <si>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</si>
  <si>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</si>
  <si>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</si>
  <si>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</si>
  <si>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</si>
  <si>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</si>
  <si>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</si>
  <si>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</si>
  <si>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</si>
  <si>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</si>
  <si>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</si>
  <si>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</si>
  <si>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</si>
  <si>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</si>
  <si>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</si>
  <si>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</si>
  <si>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</si>
  <si>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</si>
  <si>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</si>
  <si>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</si>
  <si>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</si>
  <si>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</si>
  <si>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</si>
  <si>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</si>
  <si>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</si>
  <si>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</si>
  <si>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</si>
  <si>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</si>
  <si>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</si>
  <si>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</si>
  <si>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</si>
  <si>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</si>
  <si>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</si>
  <si>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</si>
  <si>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</si>
  <si>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</si>
  <si>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</si>
  <si>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</si>
  <si>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</si>
  <si>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</si>
  <si>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</si>
  <si>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</si>
  <si>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</si>
  <si>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</si>
  <si>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</si>
  <si>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</si>
  <si>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</si>
  <si>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</si>
  <si>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</si>
  <si>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</si>
  <si>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</si>
  <si>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</si>
  <si>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</si>
  <si>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</si>
  <si>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</si>
  <si>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</si>
  <si>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</si>
  <si>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</si>
  <si>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</si>
  <si>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</si>
  <si>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</si>
  <si>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</si>
  <si>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</si>
  <si>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</si>
  <si>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</si>
  <si>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</si>
  <si>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北海道標津町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</si>
  <si>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</si>
  <si>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</si>
  <si>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</si>
  <si>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</si>
  <si>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</si>
  <si>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</si>
  <si>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</si>
  <si>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</si>
  <si>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</si>
  <si>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</si>
  <si>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</si>
  <si>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</si>
  <si>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</si>
  <si>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</si>
  <si>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</si>
  <si>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</si>
  <si>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</si>
  <si>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</si>
  <si>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</si>
  <si>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</si>
  <si>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</si>
  <si>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</si>
  <si>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</si>
  <si>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</si>
  <si>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</si>
  <si>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</si>
  <si>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</si>
  <si>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</si>
  <si>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</si>
  <si>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</si>
  <si>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</si>
  <si>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</si>
  <si>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</si>
  <si>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</si>
  <si>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</si>
  <si>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</si>
  <si>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</si>
  <si>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</si>
  <si>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</si>
  <si>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</si>
  <si>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</si>
  <si>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</si>
  <si>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</si>
  <si>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</si>
  <si>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</si>
  <si>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</si>
  <si>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</si>
  <si>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</si>
  <si>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</si>
  <si>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</si>
  <si>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</si>
  <si>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</si>
  <si>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</si>
  <si>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</si>
  <si>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</si>
  <si>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</si>
  <si>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</si>
  <si>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</si>
  <si>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</si>
  <si>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</si>
  <si>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</si>
  <si>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</si>
  <si>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</si>
  <si>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</si>
  <si>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</si>
  <si>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</si>
  <si>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</si>
  <si>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</si>
  <si>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</si>
  <si>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</si>
  <si>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</si>
  <si>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</si>
  <si>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</si>
  <si>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</si>
  <si>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</si>
  <si>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</si>
  <si>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</si>
  <si>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</si>
  <si>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</si>
  <si>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</si>
  <si>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</si>
  <si>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</si>
  <si>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</si>
  <si>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</si>
  <si>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</si>
  <si>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</si>
  <si>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</si>
  <si>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</si>
  <si>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</si>
  <si>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</si>
  <si>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</si>
  <si>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</si>
  <si>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</si>
  <si>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</si>
  <si>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</si>
  <si>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</si>
  <si>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</si>
  <si>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</si>
  <si>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</si>
  <si>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</si>
  <si>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</si>
  <si>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</si>
  <si>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</si>
  <si>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</si>
  <si>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</si>
  <si>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</si>
  <si>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</si>
  <si>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</si>
  <si>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</si>
  <si>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</si>
  <si>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</si>
  <si>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</si>
  <si>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</si>
  <si>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</si>
  <si>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</si>
  <si>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</si>
  <si>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</si>
  <si>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</si>
  <si>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</si>
  <si>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</si>
  <si>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</si>
  <si>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</si>
  <si>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</si>
  <si>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</si>
  <si>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</si>
  <si>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</si>
  <si>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</si>
  <si>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</si>
  <si>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</si>
  <si>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</si>
  <si>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</si>
  <si>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</si>
  <si>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</si>
  <si>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</si>
  <si>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</si>
  <si>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</si>
  <si>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</si>
  <si>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</si>
  <si>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</si>
  <si>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</si>
  <si>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</si>
  <si>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</si>
  <si>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</si>
  <si>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</si>
  <si>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</si>
  <si>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</si>
  <si>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</si>
  <si>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</si>
  <si>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北海道標津町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</si>
  <si>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</si>
  <si>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</si>
  <si>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</si>
  <si>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</si>
  <si>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</si>
  <si>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</si>
  <si>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</si>
  <si>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</si>
  <si>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</si>
  <si>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</si>
  <si>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</si>
  <si>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</si>
  <si>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</si>
  <si>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</si>
  <si>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</si>
  <si>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</si>
  <si>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</si>
  <si>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</si>
  <si>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</si>
  <si>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</si>
  <si>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</si>
  <si>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</si>
  <si>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</si>
  <si>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</si>
  <si>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</si>
  <si>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</si>
  <si>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</si>
  <si>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</si>
  <si>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</si>
  <si>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</si>
  <si>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</si>
  <si>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</si>
  <si>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</si>
  <si>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</si>
  <si>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</si>
  <si>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</si>
  <si>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介護保険特別会計（サービス事業勘定）</t>
    <phoneticPr fontId="5"/>
  </si>
  <si>
    <t>国民健康保険特別会計（病院事業）</t>
    <phoneticPr fontId="5"/>
  </si>
  <si>
    <t>法適用企業</t>
    <phoneticPr fontId="5"/>
  </si>
  <si>
    <t>簡易水道特別会計</t>
    <phoneticPr fontId="5"/>
  </si>
  <si>
    <t>法非適用企業</t>
    <phoneticPr fontId="5"/>
  </si>
  <si>
    <t>下水道特別会計</t>
    <phoneticPr fontId="5"/>
  </si>
  <si>
    <t>金山地域休養施設等特別会計</t>
    <phoneticPr fontId="5"/>
  </si>
  <si>
    <t>サーモンパーク特別会計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</si>
  <si>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</si>
  <si>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</si>
  <si>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</si>
  <si>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</si>
  <si>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</si>
  <si>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</si>
  <si>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</si>
  <si>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</si>
  <si>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</si>
  <si>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</si>
  <si>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</si>
  <si>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</si>
  <si>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</si>
  <si>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</si>
  <si>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</si>
  <si>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</si>
  <si>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</si>
  <si>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</si>
  <si>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</si>
  <si>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</si>
  <si>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</si>
  <si>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</si>
  <si>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</si>
  <si>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</si>
  <si>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</si>
  <si>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</si>
  <si>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</si>
  <si>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</si>
  <si>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</si>
  <si>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</si>
  <si>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</si>
  <si>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</si>
  <si>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</si>
  <si>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</si>
  <si>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</si>
  <si>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</si>
  <si>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</si>
  <si>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</si>
  <si>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</si>
  <si>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</si>
  <si>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</si>
  <si>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</si>
  <si>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</si>
  <si>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</si>
  <si>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</si>
  <si>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</si>
  <si>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</si>
  <si>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</si>
  <si>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</si>
  <si>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</si>
  <si>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</si>
  <si>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</si>
  <si>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</si>
  <si>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</si>
  <si>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</si>
  <si>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</si>
  <si>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</si>
  <si>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</si>
  <si>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</si>
  <si>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</si>
  <si>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</si>
  <si>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</si>
  <si>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</si>
  <si>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</si>
  <si>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</si>
  <si>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</si>
  <si>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</si>
  <si>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</si>
  <si>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</si>
  <si>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</si>
  <si>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</si>
  <si>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</si>
  <si>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</si>
  <si>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</si>
  <si>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</si>
  <si>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</si>
  <si>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</si>
  <si>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</si>
  <si>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</si>
  <si>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</si>
  <si>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</si>
  <si>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</si>
  <si>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</si>
  <si>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</si>
  <si>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</si>
  <si>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</si>
  <si>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</si>
  <si>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</si>
  <si>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</si>
  <si>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</si>
  <si>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</si>
  <si>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</si>
  <si>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</si>
  <si>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</si>
  <si>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</si>
  <si>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</si>
  <si>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</si>
  <si>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</si>
  <si>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</si>
  <si>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</si>
  <si>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</si>
  <si>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</si>
  <si>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</si>
  <si>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</si>
  <si>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</si>
  <si>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</si>
  <si>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</si>
  <si>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</si>
  <si>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</si>
  <si>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</si>
  <si>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</si>
  <si>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</si>
  <si>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</si>
  <si>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</si>
  <si>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</si>
  <si>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</si>
  <si>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</si>
  <si>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</si>
  <si>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</si>
  <si>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</si>
  <si>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</si>
  <si>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</si>
  <si>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</si>
  <si>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</si>
  <si>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</si>
  <si>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</si>
  <si>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</si>
  <si>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</si>
  <si>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</si>
  <si>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</si>
  <si>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</si>
  <si>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</si>
  <si>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1.45</t>
  </si>
  <si>
    <t>▲ 2.55</t>
  </si>
  <si>
    <t>国民健康保険特別会計（病院事業）</t>
  </si>
  <si>
    <t>一般会計</t>
  </si>
  <si>
    <t>介護保険特別会計（事業勘定）</t>
  </si>
  <si>
    <t>簡易水道特別会計</t>
  </si>
  <si>
    <t>後期高齢者医療特別会計</t>
  </si>
  <si>
    <t>国民健康保険特別会計（事業勘定）</t>
  </si>
  <si>
    <t>介護保険特別会計（サービス事業勘定）</t>
  </si>
  <si>
    <t>下水道特別会計</t>
  </si>
  <si>
    <t>その他会計（赤字）</t>
  </si>
  <si>
    <t>その他会計（黒字）</t>
  </si>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</sst>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246876</c:v>
                </c:pt>
                <c:pt idx="1">
                  <c:v>202766</c:v>
                </c:pt>
                <c:pt idx="2">
                  <c:v>237199</c:v>
                </c:pt>
                <c:pt idx="3">
                  <c:v>256624</c:v>
                </c:pt>
                <c:pt idx="4">
                  <c:v>196885</c:v>
                </c:pt>
              </c:numCache>
            </c:numRef>
          </c:val>
          <c:smooth val="0"/>
        </c:ser>
        <c:dLbls>
          <c:showLegendKey val="0"/>
          <c:showVal val="0"/>
          <c:showCatName val="0"/>
          <c:showSerName val="0"/>
          <c:showPercent val="0"/>
          <c:showBubbleSize val="0"/>
        </c:dLbls>
        <c:marker val="1"/>
        <c:smooth val="0"/>
        <c:axId val="103425536"/>
        <c:axId val="103427456"/>
      </c:lineChart>
      <c:catAx>
        <c:axId val="103425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27456"/>
        <c:crosses val="autoZero"/>
        <c:auto val="1"/>
        <c:lblAlgn val="ctr"/>
        <c:lblOffset val="100"/>
        <c:tickLblSkip val="1"/>
        <c:tickMarkSkip val="1"/>
        <c:noMultiLvlLbl val="0"/>
      </c:catAx>
      <c:valAx>
        <c:axId val="10342745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425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6.19</c:v>
                </c:pt>
                <c:pt idx="1">
                  <c:v>6.37</c:v>
                </c:pt>
                <c:pt idx="2">
                  <c:v>1.99</c:v>
                </c:pt>
                <c:pt idx="3">
                  <c:v>5.09</c:v>
                </c:pt>
                <c:pt idx="4">
                  <c:v>2.86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13.17</c:v>
                </c:pt>
                <c:pt idx="1">
                  <c:v>18.59</c:v>
                </c:pt>
                <c:pt idx="2">
                  <c:v>19.559999999999999</c:v>
                </c:pt>
                <c:pt idx="3">
                  <c:v>19.510000000000002</c:v>
                </c:pt>
                <c:pt idx="4">
                  <c:v>20.8</c:v>
                </c:pt>
              </c:numCache>
            </c:numRef>
          </c:val>
        </c:ser>
        <c:dLbls>
          <c:showLegendKey val="0"/>
          <c:showVal val="0"/>
          <c:showCatName val="0"/>
          <c:showSerName val="0"/>
          <c:showPercent val="0"/>
          <c:showBubbleSize val="0"/>
        </c:dLbls>
        <c:gapWidth val="250"/>
        <c:overlap val="100"/>
        <c:axId val="96291840"/>
        <c:axId val="107832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2.4700000000000002</c:v>
                </c:pt>
                <c:pt idx="1">
                  <c:v>5.35</c:v>
                </c:pt>
                <c:pt idx="2">
                  <c:v>-1.45</c:v>
                </c:pt>
                <c:pt idx="3">
                  <c:v>3.11</c:v>
                </c:pt>
                <c:pt idx="4">
                  <c:v>-2.5499999999999998</c:v>
                </c:pt>
              </c:numCache>
            </c:numRef>
          </c:val>
          <c:smooth val="0"/>
        </c:ser>
        <c:dLbls>
          <c:showLegendKey val="0"/>
          <c:showVal val="0"/>
          <c:showCatName val="0"/>
          <c:showSerName val="0"/>
          <c:showPercent val="0"/>
          <c:showBubbleSize val="0"/>
        </c:dLbls>
        <c:marker val="1"/>
        <c:smooth val="0"/>
        <c:axId val="96291840"/>
        <c:axId val="107832448"/>
      </c:lineChart>
      <c:catAx>
        <c:axId val="9629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832448"/>
        <c:crosses val="autoZero"/>
        <c:auto val="1"/>
        <c:lblAlgn val="ctr"/>
        <c:lblOffset val="100"/>
        <c:tickLblSkip val="1"/>
        <c:tickMarkSkip val="1"/>
        <c:noMultiLvlLbl val="0"/>
      </c:catAx>
      <c:valAx>
        <c:axId val="10783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91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0.68</c:v>
                </c:pt>
                <c:pt idx="2">
                  <c:v>#N/A</c:v>
                </c:pt>
                <c:pt idx="3">
                  <c:v>0.53</c:v>
                </c:pt>
                <c:pt idx="4">
                  <c:v>#N/A</c:v>
                </c:pt>
                <c:pt idx="5">
                  <c:v>0.18</c:v>
                </c:pt>
                <c:pt idx="6">
                  <c:v>#N/A</c:v>
                </c:pt>
                <c:pt idx="7">
                  <c:v>0.41</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0.45</c:v>
                </c:pt>
                <c:pt idx="8">
                  <c:v>#N/A</c:v>
                </c:pt>
                <c:pt idx="9">
                  <c:v>0.03</c:v>
                </c:pt>
              </c:numCache>
            </c:numRef>
          </c:val>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0.32</c:v>
                </c:pt>
                <c:pt idx="2">
                  <c:v>#N/A</c:v>
                </c:pt>
                <c:pt idx="3">
                  <c:v>0.2</c:v>
                </c:pt>
                <c:pt idx="4">
                  <c:v>#N/A</c:v>
                </c:pt>
                <c:pt idx="5">
                  <c:v>0.19</c:v>
                </c:pt>
                <c:pt idx="6">
                  <c:v>#N/A</c:v>
                </c:pt>
                <c:pt idx="7">
                  <c:v>7.0000000000000007E-2</c:v>
                </c:pt>
                <c:pt idx="8">
                  <c:v>#N/A</c:v>
                </c:pt>
                <c:pt idx="9">
                  <c:v>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6.18</c:v>
                </c:pt>
                <c:pt idx="2">
                  <c:v>#N/A</c:v>
                </c:pt>
                <c:pt idx="3">
                  <c:v>6.36</c:v>
                </c:pt>
                <c:pt idx="4">
                  <c:v>#N/A</c:v>
                </c:pt>
                <c:pt idx="5">
                  <c:v>1.99</c:v>
                </c:pt>
                <c:pt idx="6">
                  <c:v>#N/A</c:v>
                </c:pt>
                <c:pt idx="7">
                  <c:v>5.08</c:v>
                </c:pt>
                <c:pt idx="8">
                  <c:v>#N/A</c:v>
                </c:pt>
                <c:pt idx="9">
                  <c:v>2.85</c:v>
                </c:pt>
              </c:numCache>
            </c:numRef>
          </c:val>
        </c:ser>
        <c:ser>
          <c:idx val="9"/>
          <c:order val="9"/>
          <c:tx>
            <c:strRef>
              <c:f>データシート!$A$36</c:f>
              <c:strCache>
                <c:ptCount val="1"/>
                <c:pt idx="0">
                  <c:v>国民健康保険特別会計（病院事業）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0.66</c:v>
                </c:pt>
                <c:pt idx="2">
                  <c:v>#N/A</c:v>
                </c:pt>
                <c:pt idx="3">
                  <c:v>0.79</c:v>
                </c:pt>
                <c:pt idx="4">
                  <c:v>#N/A</c:v>
                </c:pt>
                <c:pt idx="5">
                  <c:v>1.62</c:v>
                </c:pt>
                <c:pt idx="6">
                  <c:v>#N/A</c:v>
                </c:pt>
                <c:pt idx="7">
                  <c:v>2.46</c:v>
                </c:pt>
                <c:pt idx="8">
                  <c:v>#N/A</c:v>
                </c:pt>
                <c:pt idx="9">
                  <c:v>3.4</c:v>
                </c:pt>
              </c:numCache>
            </c:numRef>
          </c:val>
        </c:ser>
        <c:dLbls>
          <c:showLegendKey val="0"/>
          <c:showVal val="0"/>
          <c:showCatName val="0"/>
          <c:showSerName val="0"/>
          <c:showPercent val="0"/>
          <c:showBubbleSize val="0"/>
        </c:dLbls>
        <c:gapWidth val="150"/>
        <c:overlap val="100"/>
        <c:axId val="78709888"/>
        <c:axId val="78711424"/>
      </c:barChart>
      <c:catAx>
        <c:axId val="7870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11424"/>
        <c:crosses val="autoZero"/>
        <c:auto val="1"/>
        <c:lblAlgn val="ctr"/>
        <c:lblOffset val="100"/>
        <c:tickLblSkip val="1"/>
        <c:tickMarkSkip val="1"/>
        <c:noMultiLvlLbl val="0"/>
      </c:catAx>
      <c:valAx>
        <c:axId val="7871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0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721</c:v>
                </c:pt>
                <c:pt idx="5">
                  <c:v>671</c:v>
                </c:pt>
                <c:pt idx="8">
                  <c:v>670</c:v>
                </c:pt>
                <c:pt idx="11">
                  <c:v>689</c:v>
                </c:pt>
                <c:pt idx="14">
                  <c:v>675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111</c:v>
                </c:pt>
                <c:pt idx="3">
                  <c:v>108</c:v>
                </c:pt>
                <c:pt idx="6">
                  <c:v>105</c:v>
                </c:pt>
                <c:pt idx="9">
                  <c:v>87</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c:v>
                </c:pt>
                <c:pt idx="3">
                  <c:v>85</c:v>
                </c:pt>
                <c:pt idx="6">
                  <c:v>85</c:v>
                </c:pt>
                <c:pt idx="9">
                  <c:v>86</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269</c:v>
                </c:pt>
                <c:pt idx="3">
                  <c:v>252</c:v>
                </c:pt>
                <c:pt idx="6">
                  <c:v>237</c:v>
                </c:pt>
                <c:pt idx="9">
                  <c:v>229</c:v>
                </c:pt>
                <c:pt idx="12">
                  <c:v>215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625</c:v>
                </c:pt>
                <c:pt idx="3">
                  <c:v>615</c:v>
                </c:pt>
                <c:pt idx="6">
                  <c:v>622</c:v>
                </c:pt>
                <c:pt idx="9">
                  <c:v>637</c:v>
                </c:pt>
                <c:pt idx="12">
                  <c:v>629</c:v>
                </c:pt>
              </c:numCache>
            </c:numRef>
          </c:val>
        </c:ser>
        <c:dLbls>
          <c:showLegendKey val="0"/>
          <c:showVal val="0"/>
          <c:showCatName val="0"/>
          <c:showSerName val="0"/>
          <c:showPercent val="0"/>
          <c:showBubbleSize val="0"/>
        </c:dLbls>
        <c:gapWidth val="100"/>
        <c:overlap val="100"/>
        <c:axId val="108824448"/>
        <c:axId val="10883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336</c:v>
                </c:pt>
                <c:pt idx="2">
                  <c:v>#N/A</c:v>
                </c:pt>
                <c:pt idx="3">
                  <c:v>#N/A</c:v>
                </c:pt>
                <c:pt idx="4">
                  <c:v>389</c:v>
                </c:pt>
                <c:pt idx="5">
                  <c:v>#N/A</c:v>
                </c:pt>
                <c:pt idx="6">
                  <c:v>#N/A</c:v>
                </c:pt>
                <c:pt idx="7">
                  <c:v>379</c:v>
                </c:pt>
                <c:pt idx="8">
                  <c:v>#N/A</c:v>
                </c:pt>
                <c:pt idx="9">
                  <c:v>#N/A</c:v>
                </c:pt>
                <c:pt idx="10">
                  <c:v>350</c:v>
                </c:pt>
                <c:pt idx="11">
                  <c:v>#N/A</c:v>
                </c:pt>
                <c:pt idx="12">
                  <c:v>#N/A</c:v>
                </c:pt>
                <c:pt idx="13">
                  <c:v>259</c:v>
                </c:pt>
                <c:pt idx="14">
                  <c:v>#N/A</c:v>
                </c:pt>
              </c:numCache>
            </c:numRef>
          </c:val>
          <c:smooth val="0"/>
        </c:ser>
        <c:dLbls>
          <c:showLegendKey val="0"/>
          <c:showVal val="0"/>
          <c:showCatName val="0"/>
          <c:showSerName val="0"/>
          <c:showPercent val="0"/>
          <c:showBubbleSize val="0"/>
        </c:dLbls>
        <c:marker val="1"/>
        <c:smooth val="0"/>
        <c:axId val="108824448"/>
        <c:axId val="108838912"/>
      </c:lineChart>
      <c:catAx>
        <c:axId val="1088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38912"/>
        <c:crosses val="autoZero"/>
        <c:auto val="1"/>
        <c:lblAlgn val="ctr"/>
        <c:lblOffset val="100"/>
        <c:tickLblSkip val="1"/>
        <c:tickMarkSkip val="1"/>
        <c:noMultiLvlLbl val="0"/>
      </c:catAx>
      <c:valAx>
        <c:axId val="10883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2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5980</c:v>
                </c:pt>
                <c:pt idx="5">
                  <c:v>5779</c:v>
                </c:pt>
                <c:pt idx="8">
                  <c:v>5913</c:v>
                </c:pt>
                <c:pt idx="11">
                  <c:v>5746</c:v>
                </c:pt>
                <c:pt idx="14">
                  <c:v>5643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310</c:v>
                </c:pt>
                <c:pt idx="5">
                  <c:v>212</c:v>
                </c:pt>
                <c:pt idx="8">
                  <c:v>204</c:v>
                </c:pt>
                <c:pt idx="11">
                  <c:v>253</c:v>
                </c:pt>
                <c:pt idx="14">
                  <c:v>229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3556</c:v>
                </c:pt>
                <c:pt idx="5">
                  <c:v>3947</c:v>
                </c:pt>
                <c:pt idx="8">
                  <c:v>4668</c:v>
                </c:pt>
                <c:pt idx="11">
                  <c:v>5042</c:v>
                </c:pt>
                <c:pt idx="14">
                  <c:v>5193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1068</c:v>
                </c:pt>
                <c:pt idx="3">
                  <c:v>972</c:v>
                </c:pt>
                <c:pt idx="6">
                  <c:v>952</c:v>
                </c:pt>
                <c:pt idx="9">
                  <c:v>993</c:v>
                </c:pt>
                <c:pt idx="12">
                  <c:v>932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748</c:v>
                </c:pt>
                <c:pt idx="3">
                  <c:v>674</c:v>
                </c:pt>
                <c:pt idx="6">
                  <c:v>742</c:v>
                </c:pt>
                <c:pt idx="9">
                  <c:v>695</c:v>
                </c:pt>
                <c:pt idx="12">
                  <c:v>659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2186</c:v>
                </c:pt>
                <c:pt idx="3">
                  <c:v>2010</c:v>
                </c:pt>
                <c:pt idx="6">
                  <c:v>1853</c:v>
                </c:pt>
                <c:pt idx="9">
                  <c:v>1599</c:v>
                </c:pt>
                <c:pt idx="12">
                  <c:v>1506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295</c:v>
                </c:pt>
                <c:pt idx="3">
                  <c:v>196</c:v>
                </c:pt>
                <c:pt idx="6">
                  <c:v>97</c:v>
                </c:pt>
                <c:pt idx="9">
                  <c:v>12</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5969</c:v>
                </c:pt>
                <c:pt idx="3">
                  <c:v>6074</c:v>
                </c:pt>
                <c:pt idx="6">
                  <c:v>6147</c:v>
                </c:pt>
                <c:pt idx="9">
                  <c:v>6366</c:v>
                </c:pt>
                <c:pt idx="12">
                  <c:v>6471</c:v>
                </c:pt>
              </c:numCache>
            </c:numRef>
          </c:val>
        </c:ser>
        <c:dLbls>
          <c:showLegendKey val="0"/>
          <c:showVal val="0"/>
          <c:showCatName val="0"/>
          <c:showSerName val="0"/>
          <c:showPercent val="0"/>
          <c:showBubbleSize val="0"/>
        </c:dLbls>
        <c:gapWidth val="100"/>
        <c:overlap val="100"/>
        <c:axId val="107909120"/>
        <c:axId val="10791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419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909120"/>
        <c:axId val="107911040"/>
      </c:lineChart>
      <c:catAx>
        <c:axId val="1079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911040"/>
        <c:crosses val="autoZero"/>
        <c:auto val="1"/>
        <c:lblAlgn val="ctr"/>
        <c:lblOffset val="100"/>
        <c:tickLblSkip val="1"/>
        <c:tickMarkSkip val="1"/>
        <c:noMultiLvlLbl val="0"/>
      </c:catAx>
      <c:valAx>
        <c:axId val="10791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0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5,460
5,430
624.68
6,086,772
5,946,646
111,490
3,899,356
6,471,325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基幹産業である秋鮭漁の不漁等により町税等の収入源などから、類似団体平均を下回っている。定年退職者の不補充などによる職員数の削減（一般会計職員数は平成１５年度から平成２６年度まで２８人減）、議員数の削減（平成１９年度の改選時に１９人から１１人、平成２７年度から１０人）を行い、歳出の徹底的な見直し、町税など徴収金の収納率向上による歳入確保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6" name="直線コネクタ 65"/>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69" name="直線コネクタ 68"/>
        <xdr:cNvCxnSpPr/>
      </xdr:nvCxnSpPr>
      <xdr:spPr>
        <a:xfrm>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43</xdr:row>
      <xdr:rowOff>162278</xdr:rowOff>
    </xdr:to>
    <xdr:cxnSp macro="">
      <xdr:nvCxnSpPr>
        <xdr:cNvPr id="72" name="直線コネクタ 71"/>
        <xdr:cNvCxnSpPr/>
      </xdr:nvCxnSpPr>
      <xdr:spPr>
        <a:xfrm>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148872</xdr:rowOff>
    </xdr:to>
    <xdr:cxnSp macro="">
      <xdr:nvCxnSpPr>
        <xdr:cNvPr id="75" name="直線コネクタ 74"/>
        <xdr:cNvCxnSpPr/>
      </xdr:nvCxnSpPr>
      <xdr:spPr>
        <a:xfrm>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5" name="円/楕円 84"/>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6"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89" name="円/楕円 88"/>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0" name="テキスト ボックス 89"/>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1" name="円/楕円 90"/>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2" name="テキスト ボックス 91"/>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3" name="円/楕円 92"/>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4" name="テキスト ボックス 93"/>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年度予算）から実施している「人件費の改革」、「組織・機構と事務費に関する改革」、「町民サービスに関する改革」、「財源確保に関する改革」の効果により、類似団体の平均を大きく下回っている。</a:t>
          </a:r>
          <a:endParaRPr lang="ja-JP" altLang="ja-JP" sz="1300">
            <a:effectLst/>
          </a:endParaRPr>
        </a:p>
        <a:p>
          <a:pPr rtl="0"/>
          <a:r>
            <a:rPr lang="ja-JP" altLang="ja-JP" sz="1300" b="0" i="0" baseline="0">
              <a:solidFill>
                <a:schemeClr val="dk1"/>
              </a:solidFill>
              <a:effectLst/>
              <a:latin typeface="+mn-lt"/>
              <a:ea typeface="+mn-ea"/>
              <a:cs typeface="+mn-cs"/>
            </a:rPr>
            <a:t>　今後も財政構造の弾力性を堅持するため、行政改革を継続して実施する。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29421</xdr:rowOff>
    </xdr:to>
    <xdr:cxnSp macro="">
      <xdr:nvCxnSpPr>
        <xdr:cNvPr id="129" name="直線コネクタ 128"/>
        <xdr:cNvCxnSpPr/>
      </xdr:nvCxnSpPr>
      <xdr:spPr>
        <a:xfrm>
          <a:off x="4114800" y="10240010"/>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59</xdr:row>
      <xdr:rowOff>144569</xdr:rowOff>
    </xdr:to>
    <xdr:cxnSp macro="">
      <xdr:nvCxnSpPr>
        <xdr:cNvPr id="132" name="直線コネクタ 131"/>
        <xdr:cNvCxnSpPr/>
      </xdr:nvCxnSpPr>
      <xdr:spPr>
        <a:xfrm flipV="1">
          <a:off x="3225800" y="102400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144569</xdr:rowOff>
    </xdr:from>
    <xdr:to>
      <xdr:col>4</xdr:col>
      <xdr:colOff>482600</xdr:colOff>
      <xdr:row>61</xdr:row>
      <xdr:rowOff>163619</xdr:rowOff>
    </xdr:to>
    <xdr:cxnSp macro="">
      <xdr:nvCxnSpPr>
        <xdr:cNvPr id="135" name="直線コネクタ 134"/>
        <xdr:cNvCxnSpPr/>
      </xdr:nvCxnSpPr>
      <xdr:spPr>
        <a:xfrm flipV="1">
          <a:off x="2336800" y="1026011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65617</xdr:rowOff>
    </xdr:from>
    <xdr:to>
      <xdr:col>3</xdr:col>
      <xdr:colOff>279400</xdr:colOff>
      <xdr:row>61</xdr:row>
      <xdr:rowOff>163619</xdr:rowOff>
    </xdr:to>
    <xdr:cxnSp macro="">
      <xdr:nvCxnSpPr>
        <xdr:cNvPr id="138" name="直線コネクタ 137"/>
        <xdr:cNvCxnSpPr/>
      </xdr:nvCxnSpPr>
      <xdr:spPr>
        <a:xfrm>
          <a:off x="1447800" y="10352617"/>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150071</xdr:rowOff>
    </xdr:from>
    <xdr:to>
      <xdr:col>7</xdr:col>
      <xdr:colOff>203200</xdr:colOff>
      <xdr:row>60</xdr:row>
      <xdr:rowOff>80221</xdr:rowOff>
    </xdr:to>
    <xdr:sp macro="" textlink="">
      <xdr:nvSpPr>
        <xdr:cNvPr id="148" name="円/楕円 147"/>
        <xdr:cNvSpPr/>
      </xdr:nvSpPr>
      <xdr:spPr>
        <a:xfrm>
          <a:off x="4902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71348</xdr:rowOff>
    </xdr:from>
    <xdr:ext cx="762000" cy="259045"/>
    <xdr:sp macro="" textlink="">
      <xdr:nvSpPr>
        <xdr:cNvPr id="149" name="財政構造の弾力性該当値テキスト"/>
        <xdr:cNvSpPr txBox="1"/>
      </xdr:nvSpPr>
      <xdr:spPr>
        <a:xfrm>
          <a:off x="5041900" y="101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0" name="円/楕円 149"/>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51" name="テキスト ボックス 150"/>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93769</xdr:rowOff>
    </xdr:from>
    <xdr:to>
      <xdr:col>4</xdr:col>
      <xdr:colOff>533400</xdr:colOff>
      <xdr:row>60</xdr:row>
      <xdr:rowOff>23919</xdr:rowOff>
    </xdr:to>
    <xdr:sp macro="" textlink="">
      <xdr:nvSpPr>
        <xdr:cNvPr id="152" name="円/楕円 151"/>
        <xdr:cNvSpPr/>
      </xdr:nvSpPr>
      <xdr:spPr>
        <a:xfrm>
          <a:off x="3175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34096</xdr:rowOff>
    </xdr:from>
    <xdr:ext cx="762000" cy="259045"/>
    <xdr:sp macro="" textlink="">
      <xdr:nvSpPr>
        <xdr:cNvPr id="153" name="テキスト ボックス 152"/>
        <xdr:cNvSpPr txBox="1"/>
      </xdr:nvSpPr>
      <xdr:spPr>
        <a:xfrm>
          <a:off x="2844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112819</xdr:rowOff>
    </xdr:from>
    <xdr:to>
      <xdr:col>3</xdr:col>
      <xdr:colOff>330200</xdr:colOff>
      <xdr:row>62</xdr:row>
      <xdr:rowOff>42969</xdr:rowOff>
    </xdr:to>
    <xdr:sp macro="" textlink="">
      <xdr:nvSpPr>
        <xdr:cNvPr id="154" name="円/楕円 153"/>
        <xdr:cNvSpPr/>
      </xdr:nvSpPr>
      <xdr:spPr>
        <a:xfrm>
          <a:off x="2286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53146</xdr:rowOff>
    </xdr:from>
    <xdr:ext cx="762000" cy="259045"/>
    <xdr:sp macro="" textlink="">
      <xdr:nvSpPr>
        <xdr:cNvPr id="155" name="テキスト ボックス 154"/>
        <xdr:cNvSpPr txBox="1"/>
      </xdr:nvSpPr>
      <xdr:spPr>
        <a:xfrm>
          <a:off x="1955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56" name="円/楕円 155"/>
        <xdr:cNvSpPr/>
      </xdr:nvSpPr>
      <xdr:spPr>
        <a:xfrm>
          <a:off x="1397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57" name="テキスト ボックス 156"/>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[342,796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類似団体を上回っているのは、産業形態が多角化していることにより職員数多いこと、面積が広大であるために町有施設が多く、管理運営費用が嵩むなど、需要額が多くなっているためである。</a:t>
          </a:r>
          <a:endParaRPr lang="ja-JP" altLang="ja-JP" sz="1300">
            <a:effectLst/>
          </a:endParaRPr>
        </a:p>
        <a:p>
          <a:pPr rtl="0"/>
          <a:r>
            <a:rPr lang="ja-JP" altLang="ja-JP" sz="1300" b="0" i="0" baseline="0">
              <a:solidFill>
                <a:schemeClr val="dk1"/>
              </a:solidFill>
              <a:effectLst/>
              <a:latin typeface="+mn-lt"/>
              <a:ea typeface="+mn-ea"/>
              <a:cs typeface="+mn-cs"/>
            </a:rPr>
            <a:t>　人件費の制御、指定管理者の導入、施設の統廃合などにより今後も削減に努力していくものである。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24293</xdr:rowOff>
    </xdr:from>
    <xdr:to>
      <xdr:col>7</xdr:col>
      <xdr:colOff>152400</xdr:colOff>
      <xdr:row>85</xdr:row>
      <xdr:rowOff>135017</xdr:rowOff>
    </xdr:to>
    <xdr:cxnSp macro="">
      <xdr:nvCxnSpPr>
        <xdr:cNvPr id="189" name="直線コネクタ 188"/>
        <xdr:cNvCxnSpPr/>
      </xdr:nvCxnSpPr>
      <xdr:spPr>
        <a:xfrm>
          <a:off x="4114800" y="14597543"/>
          <a:ext cx="838200" cy="1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137424</xdr:rowOff>
    </xdr:from>
    <xdr:to>
      <xdr:col>6</xdr:col>
      <xdr:colOff>0</xdr:colOff>
      <xdr:row>85</xdr:row>
      <xdr:rowOff>24293</xdr:rowOff>
    </xdr:to>
    <xdr:cxnSp macro="">
      <xdr:nvCxnSpPr>
        <xdr:cNvPr id="192" name="直線コネクタ 191"/>
        <xdr:cNvCxnSpPr/>
      </xdr:nvCxnSpPr>
      <xdr:spPr>
        <a:xfrm>
          <a:off x="3225800" y="14539224"/>
          <a:ext cx="889000" cy="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137424</xdr:rowOff>
    </xdr:from>
    <xdr:to>
      <xdr:col>4</xdr:col>
      <xdr:colOff>482600</xdr:colOff>
      <xdr:row>84</xdr:row>
      <xdr:rowOff>146789</xdr:rowOff>
    </xdr:to>
    <xdr:cxnSp macro="">
      <xdr:nvCxnSpPr>
        <xdr:cNvPr id="195" name="直線コネクタ 194"/>
        <xdr:cNvCxnSpPr/>
      </xdr:nvCxnSpPr>
      <xdr:spPr>
        <a:xfrm flipV="1">
          <a:off x="2336800" y="14539224"/>
          <a:ext cx="8890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114826</xdr:rowOff>
    </xdr:from>
    <xdr:to>
      <xdr:col>3</xdr:col>
      <xdr:colOff>279400</xdr:colOff>
      <xdr:row>84</xdr:row>
      <xdr:rowOff>146789</xdr:rowOff>
    </xdr:to>
    <xdr:cxnSp macro="">
      <xdr:nvCxnSpPr>
        <xdr:cNvPr id="198" name="直線コネクタ 197"/>
        <xdr:cNvCxnSpPr/>
      </xdr:nvCxnSpPr>
      <xdr:spPr>
        <a:xfrm>
          <a:off x="1447800" y="14516626"/>
          <a:ext cx="889000" cy="3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84217</xdr:rowOff>
    </xdr:from>
    <xdr:to>
      <xdr:col>7</xdr:col>
      <xdr:colOff>203200</xdr:colOff>
      <xdr:row>86</xdr:row>
      <xdr:rowOff>14367</xdr:rowOff>
    </xdr:to>
    <xdr:sp macro="" textlink="">
      <xdr:nvSpPr>
        <xdr:cNvPr id="208" name="円/楕円 207"/>
        <xdr:cNvSpPr/>
      </xdr:nvSpPr>
      <xdr:spPr>
        <a:xfrm>
          <a:off x="4902200" y="14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56294</xdr:rowOff>
    </xdr:from>
    <xdr:ext cx="762000" cy="259045"/>
    <xdr:sp macro="" textlink="">
      <xdr:nvSpPr>
        <xdr:cNvPr id="209" name="人件費・物件費等の状況該当値テキスト"/>
        <xdr:cNvSpPr txBox="1"/>
      </xdr:nvSpPr>
      <xdr:spPr>
        <a:xfrm>
          <a:off x="5041900" y="1462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342,796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144943</xdr:rowOff>
    </xdr:from>
    <xdr:to>
      <xdr:col>6</xdr:col>
      <xdr:colOff>50800</xdr:colOff>
      <xdr:row>85</xdr:row>
      <xdr:rowOff>75093</xdr:rowOff>
    </xdr:to>
    <xdr:sp macro="" textlink="">
      <xdr:nvSpPr>
        <xdr:cNvPr id="210" name="円/楕円 209"/>
        <xdr:cNvSpPr/>
      </xdr:nvSpPr>
      <xdr:spPr>
        <a:xfrm>
          <a:off x="4064000" y="145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59870</xdr:rowOff>
    </xdr:from>
    <xdr:ext cx="736600" cy="259045"/>
    <xdr:sp macro="" textlink="">
      <xdr:nvSpPr>
        <xdr:cNvPr id="211" name="テキスト ボックス 210"/>
        <xdr:cNvSpPr txBox="1"/>
      </xdr:nvSpPr>
      <xdr:spPr>
        <a:xfrm>
          <a:off x="3733800" y="146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296,910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86624</xdr:rowOff>
    </xdr:from>
    <xdr:to>
      <xdr:col>4</xdr:col>
      <xdr:colOff>533400</xdr:colOff>
      <xdr:row>85</xdr:row>
      <xdr:rowOff>16774</xdr:rowOff>
    </xdr:to>
    <xdr:sp macro="" textlink="">
      <xdr:nvSpPr>
        <xdr:cNvPr id="212" name="円/楕円 211"/>
        <xdr:cNvSpPr/>
      </xdr:nvSpPr>
      <xdr:spPr>
        <a:xfrm>
          <a:off x="3175000" y="144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1551</xdr:rowOff>
    </xdr:from>
    <xdr:ext cx="762000" cy="259045"/>
    <xdr:sp macro="" textlink="">
      <xdr:nvSpPr>
        <xdr:cNvPr id="213" name="テキスト ボックス 212"/>
        <xdr:cNvSpPr txBox="1"/>
      </xdr:nvSpPr>
      <xdr:spPr>
        <a:xfrm>
          <a:off x="2844800" y="1457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272,741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95989</xdr:rowOff>
    </xdr:from>
    <xdr:to>
      <xdr:col>3</xdr:col>
      <xdr:colOff>330200</xdr:colOff>
      <xdr:row>85</xdr:row>
      <xdr:rowOff>26139</xdr:rowOff>
    </xdr:to>
    <xdr:sp macro="" textlink="">
      <xdr:nvSpPr>
        <xdr:cNvPr id="214" name="円/楕円 213"/>
        <xdr:cNvSpPr/>
      </xdr:nvSpPr>
      <xdr:spPr>
        <a:xfrm>
          <a:off x="2286000" y="1449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10916</xdr:rowOff>
    </xdr:from>
    <xdr:ext cx="762000" cy="259045"/>
    <xdr:sp macro="" textlink="">
      <xdr:nvSpPr>
        <xdr:cNvPr id="215" name="テキスト ボックス 214"/>
        <xdr:cNvSpPr txBox="1"/>
      </xdr:nvSpPr>
      <xdr:spPr>
        <a:xfrm>
          <a:off x="1955800" y="1458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276,622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64026</xdr:rowOff>
    </xdr:from>
    <xdr:to>
      <xdr:col>2</xdr:col>
      <xdr:colOff>127000</xdr:colOff>
      <xdr:row>84</xdr:row>
      <xdr:rowOff>165626</xdr:rowOff>
    </xdr:to>
    <xdr:sp macro="" textlink="">
      <xdr:nvSpPr>
        <xdr:cNvPr id="216" name="円/楕円 215"/>
        <xdr:cNvSpPr/>
      </xdr:nvSpPr>
      <xdr:spPr>
        <a:xfrm>
          <a:off x="1397000" y="144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150403</xdr:rowOff>
    </xdr:from>
    <xdr:ext cx="762000" cy="259045"/>
    <xdr:sp macro="" textlink="">
      <xdr:nvSpPr>
        <xdr:cNvPr id="217" name="テキスト ボックス 216"/>
        <xdr:cNvSpPr txBox="1"/>
      </xdr:nvSpPr>
      <xdr:spPr>
        <a:xfrm>
          <a:off x="1066800" y="1455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年度から</a:t>
          </a:r>
          <a:r>
            <a:rPr lang="ja-JP" altLang="en-US" sz="1300" b="0" i="0" baseline="0">
              <a:solidFill>
                <a:schemeClr val="dk1"/>
              </a:solidFill>
              <a:effectLst/>
              <a:latin typeface="+mn-lt"/>
              <a:ea typeface="+mn-ea"/>
              <a:cs typeface="+mn-cs"/>
            </a:rPr>
            <a:t>特別勤務手当の廃止等</a:t>
          </a:r>
          <a:r>
            <a:rPr lang="ja-JP" altLang="ja-JP" sz="1300" b="0" i="0" baseline="0">
              <a:solidFill>
                <a:schemeClr val="dk1"/>
              </a:solidFill>
              <a:effectLst/>
              <a:latin typeface="+mn-lt"/>
              <a:ea typeface="+mn-ea"/>
              <a:cs typeface="+mn-cs"/>
            </a:rPr>
            <a:t>各種手当の見直しを図ってきたことから、全国平均、類似団体の平均を下回っている。</a:t>
          </a:r>
          <a:endParaRPr lang="ja-JP" altLang="ja-JP" sz="1300">
            <a:effectLst/>
          </a:endParaRPr>
        </a:p>
        <a:p>
          <a:pPr rtl="0"/>
          <a:r>
            <a:rPr lang="ja-JP" altLang="ja-JP" sz="1300" b="0" i="0" baseline="0">
              <a:solidFill>
                <a:schemeClr val="dk1"/>
              </a:solidFill>
              <a:effectLst/>
              <a:latin typeface="+mn-lt"/>
              <a:ea typeface="+mn-ea"/>
              <a:cs typeface="+mn-cs"/>
            </a:rPr>
            <a:t>　今後も人件費の削減に努めていくものである。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146896</xdr:rowOff>
    </xdr:to>
    <xdr:cxnSp macro="">
      <xdr:nvCxnSpPr>
        <xdr:cNvPr id="251" name="直線コネクタ 250"/>
        <xdr:cNvCxnSpPr/>
      </xdr:nvCxnSpPr>
      <xdr:spPr>
        <a:xfrm>
          <a:off x="16179800" y="145165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88</xdr:row>
      <xdr:rowOff>72389</xdr:rowOff>
    </xdr:to>
    <xdr:cxnSp macro="">
      <xdr:nvCxnSpPr>
        <xdr:cNvPr id="254" name="直線コネクタ 253"/>
        <xdr:cNvCxnSpPr/>
      </xdr:nvCxnSpPr>
      <xdr:spPr>
        <a:xfrm flipV="1">
          <a:off x="15290800" y="14516523"/>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72389</xdr:rowOff>
    </xdr:from>
    <xdr:to>
      <xdr:col>22</xdr:col>
      <xdr:colOff>203200</xdr:colOff>
      <xdr:row>88</xdr:row>
      <xdr:rowOff>136737</xdr:rowOff>
    </xdr:to>
    <xdr:cxnSp macro="">
      <xdr:nvCxnSpPr>
        <xdr:cNvPr id="257" name="直線コネクタ 256"/>
        <xdr:cNvCxnSpPr/>
      </xdr:nvCxnSpPr>
      <xdr:spPr>
        <a:xfrm flipV="1">
          <a:off x="14401800" y="151599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88</xdr:row>
      <xdr:rowOff>136737</xdr:rowOff>
    </xdr:to>
    <xdr:cxnSp macro="">
      <xdr:nvCxnSpPr>
        <xdr:cNvPr id="260" name="直線コネクタ 259"/>
        <xdr:cNvCxnSpPr/>
      </xdr:nvCxnSpPr>
      <xdr:spPr>
        <a:xfrm>
          <a:off x="13512800" y="1456478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0" name="円/楕円 269"/>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112623</xdr:rowOff>
    </xdr:from>
    <xdr:ext cx="762000" cy="259045"/>
    <xdr:sp macro="" textlink="">
      <xdr:nvSpPr>
        <xdr:cNvPr id="271"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63923</xdr:rowOff>
    </xdr:from>
    <xdr:to>
      <xdr:col>23</xdr:col>
      <xdr:colOff>457200</xdr:colOff>
      <xdr:row>84</xdr:row>
      <xdr:rowOff>165523</xdr:rowOff>
    </xdr:to>
    <xdr:sp macro="" textlink="">
      <xdr:nvSpPr>
        <xdr:cNvPr id="272" name="円/楕円 271"/>
        <xdr:cNvSpPr/>
      </xdr:nvSpPr>
      <xdr:spPr>
        <a:xfrm>
          <a:off x="16129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73" name="テキスト ボックス 272"/>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4" name="円/楕円 273"/>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133366</xdr:rowOff>
    </xdr:from>
    <xdr:ext cx="762000" cy="259045"/>
    <xdr:sp macro="" textlink="">
      <xdr:nvSpPr>
        <xdr:cNvPr id="275" name="テキスト ボックス 274"/>
        <xdr:cNvSpPr txBox="1"/>
      </xdr:nvSpPr>
      <xdr:spPr>
        <a:xfrm>
          <a:off x="14909800" y="14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76" name="円/楕円 275"/>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26264</xdr:rowOff>
    </xdr:from>
    <xdr:ext cx="762000" cy="259045"/>
    <xdr:sp macro="" textlink="">
      <xdr:nvSpPr>
        <xdr:cNvPr id="277" name="テキスト ボックス 276"/>
        <xdr:cNvSpPr txBox="1"/>
      </xdr:nvSpPr>
      <xdr:spPr>
        <a:xfrm>
          <a:off x="14020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112184</xdr:rowOff>
    </xdr:from>
    <xdr:to>
      <xdr:col>19</xdr:col>
      <xdr:colOff>533400</xdr:colOff>
      <xdr:row>85</xdr:row>
      <xdr:rowOff>42334</xdr:rowOff>
    </xdr:to>
    <xdr:sp macro="" textlink="">
      <xdr:nvSpPr>
        <xdr:cNvPr id="278" name="円/楕円 277"/>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52511</xdr:rowOff>
    </xdr:from>
    <xdr:ext cx="762000" cy="259045"/>
    <xdr:sp macro="" textlink="">
      <xdr:nvSpPr>
        <xdr:cNvPr id="279" name="テキスト ボックス 278"/>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広大な面積、農業、水産業など産業形態により、施策やサービ需要が多いことから、類似団体の平均と比べ、職員数は多くな</a:t>
          </a:r>
          <a:r>
            <a:rPr lang="ja-JP" altLang="en-US" sz="1300" b="0" i="0" baseline="0">
              <a:solidFill>
                <a:schemeClr val="dk1"/>
              </a:solidFill>
              <a:effectLst/>
              <a:latin typeface="+mn-lt"/>
              <a:ea typeface="+mn-ea"/>
              <a:cs typeface="+mn-cs"/>
            </a:rPr>
            <a:t>っ</a:t>
          </a:r>
          <a:r>
            <a:rPr lang="ja-JP" altLang="ja-JP" sz="1300" b="0" i="0" baseline="0">
              <a:solidFill>
                <a:schemeClr val="dk1"/>
              </a:solidFill>
              <a:effectLst/>
              <a:latin typeface="+mn-lt"/>
              <a:ea typeface="+mn-ea"/>
              <a:cs typeface="+mn-cs"/>
            </a:rPr>
            <a:t>ている。</a:t>
          </a:r>
          <a:endParaRPr lang="ja-JP" altLang="ja-JP" sz="1300">
            <a:effectLst/>
          </a:endParaRPr>
        </a:p>
        <a:p>
          <a:pPr rtl="0"/>
          <a:r>
            <a:rPr lang="ja-JP" altLang="ja-JP" sz="1300" b="0" i="0" baseline="0">
              <a:solidFill>
                <a:schemeClr val="dk1"/>
              </a:solidFill>
              <a:effectLst/>
              <a:latin typeface="+mn-lt"/>
              <a:ea typeface="+mn-ea"/>
              <a:cs typeface="+mn-cs"/>
            </a:rPr>
            <a:t>　定年退職者の不補充や指定管理制度の導入などにより職員数の削減を図っている。今後は、行政運営に必要な定員の適正化を目指す。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163939</xdr:rowOff>
    </xdr:from>
    <xdr:to>
      <xdr:col>24</xdr:col>
      <xdr:colOff>558800</xdr:colOff>
      <xdr:row>64</xdr:row>
      <xdr:rowOff>55227</xdr:rowOff>
    </xdr:to>
    <xdr:cxnSp macro="">
      <xdr:nvCxnSpPr>
        <xdr:cNvPr id="316" name="直線コネクタ 315"/>
        <xdr:cNvCxnSpPr/>
      </xdr:nvCxnSpPr>
      <xdr:spPr>
        <a:xfrm>
          <a:off x="16179800" y="10965289"/>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52941</xdr:rowOff>
    </xdr:from>
    <xdr:to>
      <xdr:col>23</xdr:col>
      <xdr:colOff>406400</xdr:colOff>
      <xdr:row>63</xdr:row>
      <xdr:rowOff>163939</xdr:rowOff>
    </xdr:to>
    <xdr:cxnSp macro="">
      <xdr:nvCxnSpPr>
        <xdr:cNvPr id="319" name="直線コネクタ 318"/>
        <xdr:cNvCxnSpPr/>
      </xdr:nvCxnSpPr>
      <xdr:spPr>
        <a:xfrm>
          <a:off x="15290800" y="10854291"/>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46047</xdr:rowOff>
    </xdr:from>
    <xdr:to>
      <xdr:col>22</xdr:col>
      <xdr:colOff>203200</xdr:colOff>
      <xdr:row>63</xdr:row>
      <xdr:rowOff>52941</xdr:rowOff>
    </xdr:to>
    <xdr:cxnSp macro="">
      <xdr:nvCxnSpPr>
        <xdr:cNvPr id="322" name="直線コネクタ 321"/>
        <xdr:cNvCxnSpPr/>
      </xdr:nvCxnSpPr>
      <xdr:spPr>
        <a:xfrm>
          <a:off x="14401800" y="1084739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46047</xdr:rowOff>
    </xdr:from>
    <xdr:to>
      <xdr:col>21</xdr:col>
      <xdr:colOff>0</xdr:colOff>
      <xdr:row>63</xdr:row>
      <xdr:rowOff>73623</xdr:rowOff>
    </xdr:to>
    <xdr:cxnSp macro="">
      <xdr:nvCxnSpPr>
        <xdr:cNvPr id="325" name="直線コネクタ 324"/>
        <xdr:cNvCxnSpPr/>
      </xdr:nvCxnSpPr>
      <xdr:spPr>
        <a:xfrm flipV="1">
          <a:off x="13512800" y="10847397"/>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9" name="テキスト ボックス 328"/>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4427</xdr:rowOff>
    </xdr:from>
    <xdr:to>
      <xdr:col>24</xdr:col>
      <xdr:colOff>609600</xdr:colOff>
      <xdr:row>64</xdr:row>
      <xdr:rowOff>106027</xdr:rowOff>
    </xdr:to>
    <xdr:sp macro="" textlink="">
      <xdr:nvSpPr>
        <xdr:cNvPr id="335" name="円/楕円 334"/>
        <xdr:cNvSpPr/>
      </xdr:nvSpPr>
      <xdr:spPr>
        <a:xfrm>
          <a:off x="16967200" y="109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147954</xdr:rowOff>
    </xdr:from>
    <xdr:ext cx="762000" cy="259045"/>
    <xdr:sp macro="" textlink="">
      <xdr:nvSpPr>
        <xdr:cNvPr id="336" name="定員管理の状況該当値テキスト"/>
        <xdr:cNvSpPr txBox="1"/>
      </xdr:nvSpPr>
      <xdr:spPr>
        <a:xfrm>
          <a:off x="17106900" y="109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113139</xdr:rowOff>
    </xdr:from>
    <xdr:to>
      <xdr:col>23</xdr:col>
      <xdr:colOff>457200</xdr:colOff>
      <xdr:row>64</xdr:row>
      <xdr:rowOff>43289</xdr:rowOff>
    </xdr:to>
    <xdr:sp macro="" textlink="">
      <xdr:nvSpPr>
        <xdr:cNvPr id="337" name="円/楕円 336"/>
        <xdr:cNvSpPr/>
      </xdr:nvSpPr>
      <xdr:spPr>
        <a:xfrm>
          <a:off x="16129000" y="109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28066</xdr:rowOff>
    </xdr:from>
    <xdr:ext cx="736600" cy="259045"/>
    <xdr:sp macro="" textlink="">
      <xdr:nvSpPr>
        <xdr:cNvPr id="338" name="テキスト ボックス 337"/>
        <xdr:cNvSpPr txBox="1"/>
      </xdr:nvSpPr>
      <xdr:spPr>
        <a:xfrm>
          <a:off x="15798800" y="1100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2141</xdr:rowOff>
    </xdr:from>
    <xdr:to>
      <xdr:col>22</xdr:col>
      <xdr:colOff>254000</xdr:colOff>
      <xdr:row>63</xdr:row>
      <xdr:rowOff>103741</xdr:rowOff>
    </xdr:to>
    <xdr:sp macro="" textlink="">
      <xdr:nvSpPr>
        <xdr:cNvPr id="339" name="円/楕円 338"/>
        <xdr:cNvSpPr/>
      </xdr:nvSpPr>
      <xdr:spPr>
        <a:xfrm>
          <a:off x="15240000" y="1080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88518</xdr:rowOff>
    </xdr:from>
    <xdr:ext cx="762000" cy="259045"/>
    <xdr:sp macro="" textlink="">
      <xdr:nvSpPr>
        <xdr:cNvPr id="340" name="テキスト ボックス 339"/>
        <xdr:cNvSpPr txBox="1"/>
      </xdr:nvSpPr>
      <xdr:spPr>
        <a:xfrm>
          <a:off x="14909800" y="1088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166697</xdr:rowOff>
    </xdr:from>
    <xdr:to>
      <xdr:col>21</xdr:col>
      <xdr:colOff>50800</xdr:colOff>
      <xdr:row>63</xdr:row>
      <xdr:rowOff>96847</xdr:rowOff>
    </xdr:to>
    <xdr:sp macro="" textlink="">
      <xdr:nvSpPr>
        <xdr:cNvPr id="341" name="円/楕円 340"/>
        <xdr:cNvSpPr/>
      </xdr:nvSpPr>
      <xdr:spPr>
        <a:xfrm>
          <a:off x="14351000" y="107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81624</xdr:rowOff>
    </xdr:from>
    <xdr:ext cx="762000" cy="259045"/>
    <xdr:sp macro="" textlink="">
      <xdr:nvSpPr>
        <xdr:cNvPr id="342" name="テキスト ボックス 341"/>
        <xdr:cNvSpPr txBox="1"/>
      </xdr:nvSpPr>
      <xdr:spPr>
        <a:xfrm>
          <a:off x="14020800" y="1088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22823</xdr:rowOff>
    </xdr:from>
    <xdr:to>
      <xdr:col>19</xdr:col>
      <xdr:colOff>533400</xdr:colOff>
      <xdr:row>63</xdr:row>
      <xdr:rowOff>124423</xdr:rowOff>
    </xdr:to>
    <xdr:sp macro="" textlink="">
      <xdr:nvSpPr>
        <xdr:cNvPr id="343" name="円/楕円 342"/>
        <xdr:cNvSpPr/>
      </xdr:nvSpPr>
      <xdr:spPr>
        <a:xfrm>
          <a:off x="13462000" y="108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109200</xdr:rowOff>
    </xdr:from>
    <xdr:ext cx="762000" cy="259045"/>
    <xdr:sp macro="" textlink="">
      <xdr:nvSpPr>
        <xdr:cNvPr id="344" name="テキスト ボックス 343"/>
        <xdr:cNvSpPr txBox="1"/>
      </xdr:nvSpPr>
      <xdr:spPr>
        <a:xfrm>
          <a:off x="13131800" y="10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300" b="0" i="0" baseline="0">
              <a:solidFill>
                <a:schemeClr val="dk1"/>
              </a:solidFill>
              <a:effectLst/>
              <a:latin typeface="+mn-lt"/>
              <a:ea typeface="+mn-ea"/>
              <a:cs typeface="+mn-cs"/>
            </a:rPr>
            <a:t>下水道事業の区域拡大などの実施により、発行した起債の影響により、過去は高水準の時期もあったが、平成</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年度以降建設事業債を</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億円に制御ししてい</a:t>
          </a:r>
          <a:r>
            <a:rPr lang="ja-JP" altLang="en-US" sz="1300" b="0" i="0" baseline="0">
              <a:solidFill>
                <a:schemeClr val="dk1"/>
              </a:solidFill>
              <a:effectLst/>
              <a:latin typeface="+mn-lt"/>
              <a:ea typeface="+mn-ea"/>
              <a:cs typeface="+mn-cs"/>
            </a:rPr>
            <a:t>た</a:t>
          </a:r>
          <a:r>
            <a:rPr lang="ja-JP" altLang="ja-JP" sz="1300" b="0" i="0" baseline="0">
              <a:solidFill>
                <a:schemeClr val="dk1"/>
              </a:solidFill>
              <a:effectLst/>
              <a:latin typeface="+mn-lt"/>
              <a:ea typeface="+mn-ea"/>
              <a:cs typeface="+mn-cs"/>
            </a:rPr>
            <a:t>こと、借り換えや繰り上げ償還などの実施により年々改善している。</a:t>
          </a:r>
          <a:endParaRPr lang="ja-JP" altLang="ja-JP" sz="1300">
            <a:effectLst/>
          </a:endParaRPr>
        </a:p>
        <a:p>
          <a:pPr rtl="0"/>
          <a:r>
            <a:rPr lang="ja-JP" altLang="ja-JP" sz="1300" b="0" i="0" baseline="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68834</xdr:rowOff>
    </xdr:to>
    <xdr:cxnSp macro="">
      <xdr:nvCxnSpPr>
        <xdr:cNvPr id="375" name="直線コネクタ 374"/>
        <xdr:cNvCxnSpPr/>
      </xdr:nvCxnSpPr>
      <xdr:spPr>
        <a:xfrm flipV="1">
          <a:off x="16179800" y="720217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68834</xdr:rowOff>
    </xdr:from>
    <xdr:to>
      <xdr:col>23</xdr:col>
      <xdr:colOff>406400</xdr:colOff>
      <xdr:row>42</xdr:row>
      <xdr:rowOff>73660</xdr:rowOff>
    </xdr:to>
    <xdr:cxnSp macro="">
      <xdr:nvCxnSpPr>
        <xdr:cNvPr id="378" name="直線コネクタ 377"/>
        <xdr:cNvCxnSpPr/>
      </xdr:nvCxnSpPr>
      <xdr:spPr>
        <a:xfrm flipV="1">
          <a:off x="15290800" y="726973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112268</xdr:rowOff>
    </xdr:to>
    <xdr:cxnSp macro="">
      <xdr:nvCxnSpPr>
        <xdr:cNvPr id="381" name="直線コネクタ 380"/>
        <xdr:cNvCxnSpPr/>
      </xdr:nvCxnSpPr>
      <xdr:spPr>
        <a:xfrm flipV="1">
          <a:off x="14401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42</xdr:row>
      <xdr:rowOff>160528</xdr:rowOff>
    </xdr:to>
    <xdr:cxnSp macro="">
      <xdr:nvCxnSpPr>
        <xdr:cNvPr id="384" name="直線コネクタ 383"/>
        <xdr:cNvCxnSpPr/>
      </xdr:nvCxnSpPr>
      <xdr:spPr>
        <a:xfrm flipV="1">
          <a:off x="13512800" y="731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4" name="円/楕円 393"/>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5"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18034</xdr:rowOff>
    </xdr:from>
    <xdr:to>
      <xdr:col>23</xdr:col>
      <xdr:colOff>457200</xdr:colOff>
      <xdr:row>42</xdr:row>
      <xdr:rowOff>119634</xdr:rowOff>
    </xdr:to>
    <xdr:sp macro="" textlink="">
      <xdr:nvSpPr>
        <xdr:cNvPr id="396" name="円/楕円 395"/>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104411</xdr:rowOff>
    </xdr:from>
    <xdr:ext cx="736600" cy="259045"/>
    <xdr:sp macro="" textlink="">
      <xdr:nvSpPr>
        <xdr:cNvPr id="397" name="テキスト ボックス 396"/>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98" name="円/楕円 397"/>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99" name="テキスト ボックス 398"/>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0" name="円/楕円 399"/>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401" name="テキスト ボックス 400"/>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2" name="円/楕円 401"/>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50055</xdr:rowOff>
    </xdr:from>
    <xdr:ext cx="762000" cy="259045"/>
    <xdr:sp macro="" textlink="">
      <xdr:nvSpPr>
        <xdr:cNvPr id="403" name="テキスト ボックス 402"/>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数年にわたる町債発行の制御が功を奏し、現行の状況では、将来の公債費負担より充当財源が上回る状況にある。今後も将来における財政の健全性の確保のため、継続した取組みを行っていくものである。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29590</xdr:rowOff>
    </xdr:from>
    <xdr:ext cx="762000" cy="259045"/>
    <xdr:sp macro="" textlink="">
      <xdr:nvSpPr>
        <xdr:cNvPr id="448" name="テキスト ボックス 447"/>
        <xdr:cNvSpPr txBox="1"/>
      </xdr:nvSpPr>
      <xdr:spPr>
        <a:xfrm>
          <a:off x="13131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10341</xdr:rowOff>
    </xdr:from>
    <xdr:to>
      <xdr:col>19</xdr:col>
      <xdr:colOff>533400</xdr:colOff>
      <xdr:row>14</xdr:row>
      <xdr:rowOff>111941</xdr:rowOff>
    </xdr:to>
    <xdr:sp macro="" textlink="">
      <xdr:nvSpPr>
        <xdr:cNvPr id="454" name="円/楕円 453"/>
        <xdr:cNvSpPr/>
      </xdr:nvSpPr>
      <xdr:spPr>
        <a:xfrm>
          <a:off x="13462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122118</xdr:rowOff>
    </xdr:from>
    <xdr:ext cx="762000" cy="259045"/>
    <xdr:sp macro="" textlink="">
      <xdr:nvSpPr>
        <xdr:cNvPr id="455" name="テキスト ボックス 454"/>
        <xdr:cNvSpPr txBox="1"/>
      </xdr:nvSpPr>
      <xdr:spPr>
        <a:xfrm>
          <a:off x="13131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北海道標津町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5,460
5,430
624.68
6,086,772
5,946,646
111,490
3,899,356
6,471,325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定年退職者の不補充等により、職員の削減を行ってきたことから類似団体の平均を下回っている。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36</xdr:row>
      <xdr:rowOff>94996</xdr:rowOff>
    </xdr:to>
    <xdr:cxnSp macro="">
      <xdr:nvCxnSpPr>
        <xdr:cNvPr id="62" name="直線コネクタ 61"/>
        <xdr:cNvCxnSpPr/>
      </xdr:nvCxnSpPr>
      <xdr:spPr>
        <a:xfrm>
          <a:off x="3987800" y="61208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120142</xdr:rowOff>
    </xdr:from>
    <xdr:to>
      <xdr:col>5</xdr:col>
      <xdr:colOff>549275</xdr:colOff>
      <xdr:row>35</xdr:row>
      <xdr:rowOff>170434</xdr:rowOff>
    </xdr:to>
    <xdr:cxnSp macro="">
      <xdr:nvCxnSpPr>
        <xdr:cNvPr id="65" name="直線コネクタ 64"/>
        <xdr:cNvCxnSpPr/>
      </xdr:nvCxnSpPr>
      <xdr:spPr>
        <a:xfrm flipV="1">
          <a:off x="3098800" y="61208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131572</xdr:rowOff>
    </xdr:to>
    <xdr:cxnSp macro="">
      <xdr:nvCxnSpPr>
        <xdr:cNvPr id="68" name="直線コネクタ 67"/>
        <xdr:cNvCxnSpPr/>
      </xdr:nvCxnSpPr>
      <xdr:spPr>
        <a:xfrm flipV="1">
          <a:off x="2209800" y="61711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72136</xdr:rowOff>
    </xdr:from>
    <xdr:to>
      <xdr:col>3</xdr:col>
      <xdr:colOff>142875</xdr:colOff>
      <xdr:row>36</xdr:row>
      <xdr:rowOff>131572</xdr:rowOff>
    </xdr:to>
    <xdr:cxnSp macro="">
      <xdr:nvCxnSpPr>
        <xdr:cNvPr id="71" name="直線コネクタ 70"/>
        <xdr:cNvCxnSpPr/>
      </xdr:nvCxnSpPr>
      <xdr:spPr>
        <a:xfrm>
          <a:off x="1320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44196</xdr:rowOff>
    </xdr:from>
    <xdr:to>
      <xdr:col>7</xdr:col>
      <xdr:colOff>66675</xdr:colOff>
      <xdr:row>36</xdr:row>
      <xdr:rowOff>145796</xdr:rowOff>
    </xdr:to>
    <xdr:sp macro="" textlink="">
      <xdr:nvSpPr>
        <xdr:cNvPr id="81" name="円/楕円 80"/>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60723</xdr:rowOff>
    </xdr:from>
    <xdr:ext cx="762000" cy="259045"/>
    <xdr:sp macro="" textlink="">
      <xdr:nvSpPr>
        <xdr:cNvPr id="82"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69342</xdr:rowOff>
    </xdr:from>
    <xdr:to>
      <xdr:col>5</xdr:col>
      <xdr:colOff>600075</xdr:colOff>
      <xdr:row>35</xdr:row>
      <xdr:rowOff>170942</xdr:rowOff>
    </xdr:to>
    <xdr:sp macro="" textlink="">
      <xdr:nvSpPr>
        <xdr:cNvPr id="83" name="円/楕円 82"/>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9669</xdr:rowOff>
    </xdr:from>
    <xdr:ext cx="736600" cy="259045"/>
    <xdr:sp macro="" textlink="">
      <xdr:nvSpPr>
        <xdr:cNvPr id="84" name="テキスト ボックス 83"/>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5" name="円/楕円 84"/>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6" name="テキスト ボックス 85"/>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7" name="円/楕円 86"/>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8" name="テキスト ボックス 87"/>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89" name="円/楕円 88"/>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0" name="テキスト ボックス 89"/>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経常経費における管理費等の経費抑制に努めていることから、類似団体の平均を下回っている。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152146</xdr:rowOff>
    </xdr:from>
    <xdr:to>
      <xdr:col>24</xdr:col>
      <xdr:colOff>31750</xdr:colOff>
      <xdr:row>16</xdr:row>
      <xdr:rowOff>58420</xdr:rowOff>
    </xdr:to>
    <xdr:cxnSp macro="">
      <xdr:nvCxnSpPr>
        <xdr:cNvPr id="120" name="直線コネクタ 119"/>
        <xdr:cNvCxnSpPr/>
      </xdr:nvCxnSpPr>
      <xdr:spPr>
        <a:xfrm>
          <a:off x="15671800" y="27238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152146</xdr:rowOff>
    </xdr:from>
    <xdr:to>
      <xdr:col>22</xdr:col>
      <xdr:colOff>565150</xdr:colOff>
      <xdr:row>15</xdr:row>
      <xdr:rowOff>152146</xdr:rowOff>
    </xdr:to>
    <xdr:cxnSp macro="">
      <xdr:nvCxnSpPr>
        <xdr:cNvPr id="123" name="直線コネクタ 122"/>
        <xdr:cNvCxnSpPr/>
      </xdr:nvCxnSpPr>
      <xdr:spPr>
        <a:xfrm>
          <a:off x="14782800" y="2723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16</xdr:row>
      <xdr:rowOff>44704</xdr:rowOff>
    </xdr:to>
    <xdr:cxnSp macro="">
      <xdr:nvCxnSpPr>
        <xdr:cNvPr id="126" name="直線コネクタ 125"/>
        <xdr:cNvCxnSpPr/>
      </xdr:nvCxnSpPr>
      <xdr:spPr>
        <a:xfrm flipV="1">
          <a:off x="13893800" y="2723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44704</xdr:rowOff>
    </xdr:to>
    <xdr:cxnSp macro="">
      <xdr:nvCxnSpPr>
        <xdr:cNvPr id="129" name="直線コネクタ 128"/>
        <xdr:cNvCxnSpPr/>
      </xdr:nvCxnSpPr>
      <xdr:spPr>
        <a:xfrm>
          <a:off x="13004800" y="2755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39" name="円/楕円 138"/>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0"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101346</xdr:rowOff>
    </xdr:from>
    <xdr:to>
      <xdr:col>22</xdr:col>
      <xdr:colOff>615950</xdr:colOff>
      <xdr:row>16</xdr:row>
      <xdr:rowOff>31496</xdr:rowOff>
    </xdr:to>
    <xdr:sp macro="" textlink="">
      <xdr:nvSpPr>
        <xdr:cNvPr id="141" name="円/楕円 140"/>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41673</xdr:rowOff>
    </xdr:from>
    <xdr:ext cx="736600" cy="259045"/>
    <xdr:sp macro="" textlink="">
      <xdr:nvSpPr>
        <xdr:cNvPr id="142" name="テキスト ボックス 141"/>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101346</xdr:rowOff>
    </xdr:from>
    <xdr:to>
      <xdr:col>21</xdr:col>
      <xdr:colOff>412750</xdr:colOff>
      <xdr:row>16</xdr:row>
      <xdr:rowOff>31496</xdr:rowOff>
    </xdr:to>
    <xdr:sp macro="" textlink="">
      <xdr:nvSpPr>
        <xdr:cNvPr id="143" name="円/楕円 142"/>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41673</xdr:rowOff>
    </xdr:from>
    <xdr:ext cx="762000" cy="259045"/>
    <xdr:sp macro="" textlink="">
      <xdr:nvSpPr>
        <xdr:cNvPr id="144" name="テキスト ボックス 143"/>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165354</xdr:rowOff>
    </xdr:from>
    <xdr:to>
      <xdr:col>20</xdr:col>
      <xdr:colOff>209550</xdr:colOff>
      <xdr:row>16</xdr:row>
      <xdr:rowOff>95504</xdr:rowOff>
    </xdr:to>
    <xdr:sp macro="" textlink="">
      <xdr:nvSpPr>
        <xdr:cNvPr id="145" name="円/楕円 144"/>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46" name="テキスト ボックス 145"/>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7" name="円/楕円 146"/>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8" name="テキスト ボックス 14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類似団体の平均を下回っている。制度的には平均的なサービスを実施しているが、人口の減、障がい者サービス事業所が少ないことに起因している。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69850</xdr:rowOff>
    </xdr:to>
    <xdr:cxnSp macro="">
      <xdr:nvCxnSpPr>
        <xdr:cNvPr id="181" name="直線コネクタ 180"/>
        <xdr:cNvCxnSpPr/>
      </xdr:nvCxnSpPr>
      <xdr:spPr>
        <a:xfrm flipV="1">
          <a:off x="3987800" y="913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69850</xdr:rowOff>
    </xdr:to>
    <xdr:cxnSp macro="">
      <xdr:nvCxnSpPr>
        <xdr:cNvPr id="184" name="直線コネクタ 183"/>
        <xdr:cNvCxnSpPr/>
      </xdr:nvCxnSpPr>
      <xdr:spPr>
        <a:xfrm>
          <a:off x="3098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88900</xdr:rowOff>
    </xdr:to>
    <xdr:cxnSp macro="">
      <xdr:nvCxnSpPr>
        <xdr:cNvPr id="187" name="直線コネクタ 186"/>
        <xdr:cNvCxnSpPr/>
      </xdr:nvCxnSpPr>
      <xdr:spPr>
        <a:xfrm flipV="1">
          <a:off x="2209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88900</xdr:rowOff>
    </xdr:to>
    <xdr:cxnSp macro="">
      <xdr:nvCxnSpPr>
        <xdr:cNvPr id="190" name="直線コネクタ 189"/>
        <xdr:cNvCxnSpPr/>
      </xdr:nvCxnSpPr>
      <xdr:spPr>
        <a:xfrm>
          <a:off x="1320800" y="9118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0</xdr:rowOff>
    </xdr:from>
    <xdr:to>
      <xdr:col>7</xdr:col>
      <xdr:colOff>66675</xdr:colOff>
      <xdr:row>53</xdr:row>
      <xdr:rowOff>101600</xdr:rowOff>
    </xdr:to>
    <xdr:sp macro="" textlink="">
      <xdr:nvSpPr>
        <xdr:cNvPr id="200" name="円/楕円 199"/>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16527</xdr:rowOff>
    </xdr:from>
    <xdr:ext cx="762000" cy="259045"/>
    <xdr:sp macro="" textlink="">
      <xdr:nvSpPr>
        <xdr:cNvPr id="201" name="扶助費該当値テキスト"/>
        <xdr:cNvSpPr txBox="1"/>
      </xdr:nvSpPr>
      <xdr:spPr>
        <a:xfrm>
          <a:off x="49149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2" name="円/楕円 201"/>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3" name="テキスト ボックス 202"/>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04" name="円/楕円 203"/>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05" name="テキスト ボックス 204"/>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38100</xdr:rowOff>
    </xdr:from>
    <xdr:to>
      <xdr:col>3</xdr:col>
      <xdr:colOff>193675</xdr:colOff>
      <xdr:row>53</xdr:row>
      <xdr:rowOff>139700</xdr:rowOff>
    </xdr:to>
    <xdr:sp macro="" textlink="">
      <xdr:nvSpPr>
        <xdr:cNvPr id="206" name="円/楕円 205"/>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149877</xdr:rowOff>
    </xdr:from>
    <xdr:ext cx="762000" cy="259045"/>
    <xdr:sp macro="" textlink="">
      <xdr:nvSpPr>
        <xdr:cNvPr id="207" name="テキスト ボックス 206"/>
        <xdr:cNvSpPr txBox="1"/>
      </xdr:nvSpPr>
      <xdr:spPr>
        <a:xfrm>
          <a:off x="1828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08" name="円/楕円 207"/>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09" name="テキスト ボックス 208"/>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類似団体と同水準にあったが、経費削減に努めた結果、類似団体を下回っている。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144145</xdr:rowOff>
    </xdr:from>
    <xdr:to>
      <xdr:col>24</xdr:col>
      <xdr:colOff>31750</xdr:colOff>
      <xdr:row>57</xdr:row>
      <xdr:rowOff>121285</xdr:rowOff>
    </xdr:to>
    <xdr:cxnSp macro="">
      <xdr:nvCxnSpPr>
        <xdr:cNvPr id="237" name="直線コネクタ 236"/>
        <xdr:cNvCxnSpPr/>
      </xdr:nvCxnSpPr>
      <xdr:spPr>
        <a:xfrm flipV="1">
          <a:off x="15671800" y="9573895"/>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121285</xdr:rowOff>
    </xdr:to>
    <xdr:cxnSp macro="">
      <xdr:nvCxnSpPr>
        <xdr:cNvPr id="240" name="直線コネクタ 239"/>
        <xdr:cNvCxnSpPr/>
      </xdr:nvCxnSpPr>
      <xdr:spPr>
        <a:xfrm>
          <a:off x="14782800" y="9842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29845</xdr:rowOff>
    </xdr:to>
    <xdr:cxnSp macro="">
      <xdr:nvCxnSpPr>
        <xdr:cNvPr id="243" name="直線コネクタ 242"/>
        <xdr:cNvCxnSpPr/>
      </xdr:nvCxnSpPr>
      <xdr:spPr>
        <a:xfrm flipV="1">
          <a:off x="13893800" y="984250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58</xdr:row>
      <xdr:rowOff>29845</xdr:rowOff>
    </xdr:to>
    <xdr:cxnSp macro="">
      <xdr:nvCxnSpPr>
        <xdr:cNvPr id="246" name="直線コネクタ 245"/>
        <xdr:cNvCxnSpPr/>
      </xdr:nvCxnSpPr>
      <xdr:spPr>
        <a:xfrm>
          <a:off x="13004800" y="986536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93345</xdr:rowOff>
    </xdr:from>
    <xdr:to>
      <xdr:col>24</xdr:col>
      <xdr:colOff>82550</xdr:colOff>
      <xdr:row>56</xdr:row>
      <xdr:rowOff>23495</xdr:rowOff>
    </xdr:to>
    <xdr:sp macro="" textlink="">
      <xdr:nvSpPr>
        <xdr:cNvPr id="256" name="円/楕円 255"/>
        <xdr:cNvSpPr/>
      </xdr:nvSpPr>
      <xdr:spPr>
        <a:xfrm>
          <a:off x="164592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109872</xdr:rowOff>
    </xdr:from>
    <xdr:ext cx="762000" cy="259045"/>
    <xdr:sp macro="" textlink="">
      <xdr:nvSpPr>
        <xdr:cNvPr id="257" name="その他該当値テキスト"/>
        <xdr:cNvSpPr txBox="1"/>
      </xdr:nvSpPr>
      <xdr:spPr>
        <a:xfrm>
          <a:off x="16598900" y="93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70485</xdr:rowOff>
    </xdr:from>
    <xdr:to>
      <xdr:col>22</xdr:col>
      <xdr:colOff>615950</xdr:colOff>
      <xdr:row>58</xdr:row>
      <xdr:rowOff>635</xdr:rowOff>
    </xdr:to>
    <xdr:sp macro="" textlink="">
      <xdr:nvSpPr>
        <xdr:cNvPr id="258" name="円/楕円 257"/>
        <xdr:cNvSpPr/>
      </xdr:nvSpPr>
      <xdr:spPr>
        <a:xfrm>
          <a:off x="15621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10812</xdr:rowOff>
    </xdr:from>
    <xdr:ext cx="736600" cy="259045"/>
    <xdr:sp macro="" textlink="">
      <xdr:nvSpPr>
        <xdr:cNvPr id="259" name="テキスト ボックス 258"/>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0" name="円/楕円 25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150495</xdr:rowOff>
    </xdr:from>
    <xdr:to>
      <xdr:col>20</xdr:col>
      <xdr:colOff>209550</xdr:colOff>
      <xdr:row>58</xdr:row>
      <xdr:rowOff>80645</xdr:rowOff>
    </xdr:to>
    <xdr:sp macro="" textlink="">
      <xdr:nvSpPr>
        <xdr:cNvPr id="262" name="円/楕円 261"/>
        <xdr:cNvSpPr/>
      </xdr:nvSpPr>
      <xdr:spPr>
        <a:xfrm>
          <a:off x="13843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65422</xdr:rowOff>
    </xdr:from>
    <xdr:ext cx="762000" cy="259045"/>
    <xdr:sp macro="" textlink="">
      <xdr:nvSpPr>
        <xdr:cNvPr id="263" name="テキスト ボックス 262"/>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64" name="円/楕円 263"/>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65" name="テキスト ボックス 264"/>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類似団体と同水準にあるが、人口増加対策事業の実施等により増加傾向にあるが、補助事業の見直し等を実施し、適正化を図っていく。</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89444</xdr:rowOff>
    </xdr:to>
    <xdr:cxnSp macro="">
      <xdr:nvCxnSpPr>
        <xdr:cNvPr id="299" name="直線コネクタ 298"/>
        <xdr:cNvCxnSpPr/>
      </xdr:nvCxnSpPr>
      <xdr:spPr>
        <a:xfrm>
          <a:off x="15671800" y="632206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17599</xdr:rowOff>
    </xdr:to>
    <xdr:cxnSp macro="">
      <xdr:nvCxnSpPr>
        <xdr:cNvPr id="302" name="直線コネクタ 301"/>
        <xdr:cNvCxnSpPr/>
      </xdr:nvCxnSpPr>
      <xdr:spPr>
        <a:xfrm flipV="1">
          <a:off x="14782800" y="63220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17599</xdr:rowOff>
    </xdr:from>
    <xdr:to>
      <xdr:col>21</xdr:col>
      <xdr:colOff>361950</xdr:colOff>
      <xdr:row>37</xdr:row>
      <xdr:rowOff>95976</xdr:rowOff>
    </xdr:to>
    <xdr:cxnSp macro="">
      <xdr:nvCxnSpPr>
        <xdr:cNvPr id="305" name="直線コネクタ 304"/>
        <xdr:cNvCxnSpPr/>
      </xdr:nvCxnSpPr>
      <xdr:spPr>
        <a:xfrm flipV="1">
          <a:off x="13893800" y="63612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95976</xdr:rowOff>
    </xdr:to>
    <xdr:cxnSp macro="">
      <xdr:nvCxnSpPr>
        <xdr:cNvPr id="308" name="直線コネクタ 307"/>
        <xdr:cNvCxnSpPr/>
      </xdr:nvCxnSpPr>
      <xdr:spPr>
        <a:xfrm>
          <a:off x="13004800" y="632206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38644</xdr:rowOff>
    </xdr:from>
    <xdr:to>
      <xdr:col>24</xdr:col>
      <xdr:colOff>82550</xdr:colOff>
      <xdr:row>37</xdr:row>
      <xdr:rowOff>140244</xdr:rowOff>
    </xdr:to>
    <xdr:sp macro="" textlink="">
      <xdr:nvSpPr>
        <xdr:cNvPr id="318" name="円/楕円 317"/>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10721</xdr:rowOff>
    </xdr:from>
    <xdr:ext cx="762000" cy="259045"/>
    <xdr:sp macro="" textlink="">
      <xdr:nvSpPr>
        <xdr:cNvPr id="319" name="補助費等該当値テキスト"/>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0" name="円/楕円 31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1" name="テキスト ボックス 320"/>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138249</xdr:rowOff>
    </xdr:from>
    <xdr:to>
      <xdr:col>21</xdr:col>
      <xdr:colOff>412750</xdr:colOff>
      <xdr:row>37</xdr:row>
      <xdr:rowOff>68399</xdr:rowOff>
    </xdr:to>
    <xdr:sp macro="" textlink="">
      <xdr:nvSpPr>
        <xdr:cNvPr id="322" name="円/楕円 321"/>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78576</xdr:rowOff>
    </xdr:from>
    <xdr:ext cx="762000" cy="259045"/>
    <xdr:sp macro="" textlink="">
      <xdr:nvSpPr>
        <xdr:cNvPr id="323" name="テキスト ボックス 322"/>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45176</xdr:rowOff>
    </xdr:from>
    <xdr:to>
      <xdr:col>20</xdr:col>
      <xdr:colOff>209550</xdr:colOff>
      <xdr:row>37</xdr:row>
      <xdr:rowOff>146776</xdr:rowOff>
    </xdr:to>
    <xdr:sp macro="" textlink="">
      <xdr:nvSpPr>
        <xdr:cNvPr id="324" name="円/楕円 323"/>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131553</xdr:rowOff>
    </xdr:from>
    <xdr:ext cx="762000" cy="259045"/>
    <xdr:sp macro="" textlink="">
      <xdr:nvSpPr>
        <xdr:cNvPr id="325" name="テキスト ボックス 324"/>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6" name="円/楕円 32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7" name="テキスト ボックス 326"/>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４年度以降建設事業費を３億円に抑制してきた事などにより類似団体平均を下回っているが、今後施設の新設や耐震改修等大型事業が予定されていることから、引き続き町債の抑制・事業の平準化を図っていくものであ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65278</xdr:rowOff>
    </xdr:to>
    <xdr:cxnSp macro="">
      <xdr:nvCxnSpPr>
        <xdr:cNvPr id="357" name="直線コネクタ 356"/>
        <xdr:cNvCxnSpPr/>
      </xdr:nvCxnSpPr>
      <xdr:spPr>
        <a:xfrm>
          <a:off x="3987800" y="13221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19558</xdr:rowOff>
    </xdr:to>
    <xdr:cxnSp macro="">
      <xdr:nvCxnSpPr>
        <xdr:cNvPr id="360" name="直線コネクタ 359"/>
        <xdr:cNvCxnSpPr/>
      </xdr:nvCxnSpPr>
      <xdr:spPr>
        <a:xfrm>
          <a:off x="3098800" y="13212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10413</xdr:rowOff>
    </xdr:from>
    <xdr:to>
      <xdr:col>4</xdr:col>
      <xdr:colOff>346075</xdr:colOff>
      <xdr:row>77</xdr:row>
      <xdr:rowOff>56135</xdr:rowOff>
    </xdr:to>
    <xdr:cxnSp macro="">
      <xdr:nvCxnSpPr>
        <xdr:cNvPr id="363" name="直線コネクタ 362"/>
        <xdr:cNvCxnSpPr/>
      </xdr:nvCxnSpPr>
      <xdr:spPr>
        <a:xfrm flipV="1">
          <a:off x="2209800" y="132120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56135</xdr:rowOff>
    </xdr:to>
    <xdr:cxnSp macro="">
      <xdr:nvCxnSpPr>
        <xdr:cNvPr id="366" name="直線コネクタ 365"/>
        <xdr:cNvCxnSpPr/>
      </xdr:nvCxnSpPr>
      <xdr:spPr>
        <a:xfrm>
          <a:off x="1320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76" name="円/楕円 375"/>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77"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140208</xdr:rowOff>
    </xdr:from>
    <xdr:to>
      <xdr:col>5</xdr:col>
      <xdr:colOff>600075</xdr:colOff>
      <xdr:row>77</xdr:row>
      <xdr:rowOff>70358</xdr:rowOff>
    </xdr:to>
    <xdr:sp macro="" textlink="">
      <xdr:nvSpPr>
        <xdr:cNvPr id="378" name="円/楕円 377"/>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80535</xdr:rowOff>
    </xdr:from>
    <xdr:ext cx="736600" cy="259045"/>
    <xdr:sp macro="" textlink="">
      <xdr:nvSpPr>
        <xdr:cNvPr id="379" name="テキスト ボックス 378"/>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80" name="円/楕円 379"/>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81" name="テキスト ボックス 38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2" name="円/楕円 381"/>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83" name="テキスト ボックス 382"/>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84" name="円/楕円 383"/>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85" name="テキスト ボックス 384"/>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普通建設事業費は平成１５年度をピークに減少している。今後大型施設の建設等予定されているが、経費抑制に努めていく。</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14333</xdr:rowOff>
    </xdr:from>
    <xdr:to>
      <xdr:col>24</xdr:col>
      <xdr:colOff>31750</xdr:colOff>
      <xdr:row>73</xdr:row>
      <xdr:rowOff>43724</xdr:rowOff>
    </xdr:to>
    <xdr:cxnSp macro="">
      <xdr:nvCxnSpPr>
        <xdr:cNvPr id="420" name="直線コネクタ 419"/>
        <xdr:cNvCxnSpPr/>
      </xdr:nvCxnSpPr>
      <xdr:spPr>
        <a:xfrm>
          <a:off x="15671800" y="125301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14333</xdr:rowOff>
    </xdr:from>
    <xdr:to>
      <xdr:col>22</xdr:col>
      <xdr:colOff>565150</xdr:colOff>
      <xdr:row>73</xdr:row>
      <xdr:rowOff>37193</xdr:rowOff>
    </xdr:to>
    <xdr:cxnSp macro="">
      <xdr:nvCxnSpPr>
        <xdr:cNvPr id="423" name="直線コネクタ 422"/>
        <xdr:cNvCxnSpPr/>
      </xdr:nvCxnSpPr>
      <xdr:spPr>
        <a:xfrm flipV="1">
          <a:off x="14782800" y="125301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37193</xdr:rowOff>
    </xdr:from>
    <xdr:to>
      <xdr:col>21</xdr:col>
      <xdr:colOff>361950</xdr:colOff>
      <xdr:row>74</xdr:row>
      <xdr:rowOff>127000</xdr:rowOff>
    </xdr:to>
    <xdr:cxnSp macro="">
      <xdr:nvCxnSpPr>
        <xdr:cNvPr id="426" name="直線コネクタ 425"/>
        <xdr:cNvCxnSpPr/>
      </xdr:nvCxnSpPr>
      <xdr:spPr>
        <a:xfrm flipV="1">
          <a:off x="13893800" y="12553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102507</xdr:rowOff>
    </xdr:from>
    <xdr:to>
      <xdr:col>20</xdr:col>
      <xdr:colOff>158750</xdr:colOff>
      <xdr:row>74</xdr:row>
      <xdr:rowOff>127000</xdr:rowOff>
    </xdr:to>
    <xdr:cxnSp macro="">
      <xdr:nvCxnSpPr>
        <xdr:cNvPr id="429" name="直線コネクタ 428"/>
        <xdr:cNvCxnSpPr/>
      </xdr:nvCxnSpPr>
      <xdr:spPr>
        <a:xfrm>
          <a:off x="13004800" y="126183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72</xdr:row>
      <xdr:rowOff>164374</xdr:rowOff>
    </xdr:from>
    <xdr:to>
      <xdr:col>24</xdr:col>
      <xdr:colOff>82550</xdr:colOff>
      <xdr:row>73</xdr:row>
      <xdr:rowOff>94524</xdr:rowOff>
    </xdr:to>
    <xdr:sp macro="" textlink="">
      <xdr:nvSpPr>
        <xdr:cNvPr id="439" name="円/楕円 438"/>
        <xdr:cNvSpPr/>
      </xdr:nvSpPr>
      <xdr:spPr>
        <a:xfrm>
          <a:off x="16459200" y="125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72951</xdr:rowOff>
    </xdr:from>
    <xdr:ext cx="762000" cy="259045"/>
    <xdr:sp macro="" textlink="">
      <xdr:nvSpPr>
        <xdr:cNvPr id="440" name="公債費以外該当値テキスト"/>
        <xdr:cNvSpPr txBox="1"/>
      </xdr:nvSpPr>
      <xdr:spPr>
        <a:xfrm>
          <a:off x="16598900" y="1241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134983</xdr:rowOff>
    </xdr:from>
    <xdr:to>
      <xdr:col>22</xdr:col>
      <xdr:colOff>615950</xdr:colOff>
      <xdr:row>73</xdr:row>
      <xdr:rowOff>65133</xdr:rowOff>
    </xdr:to>
    <xdr:sp macro="" textlink="">
      <xdr:nvSpPr>
        <xdr:cNvPr id="441" name="円/楕円 440"/>
        <xdr:cNvSpPr/>
      </xdr:nvSpPr>
      <xdr:spPr>
        <a:xfrm>
          <a:off x="15621000" y="1247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75310</xdr:rowOff>
    </xdr:from>
    <xdr:ext cx="736600" cy="259045"/>
    <xdr:sp macro="" textlink="">
      <xdr:nvSpPr>
        <xdr:cNvPr id="442" name="テキスト ボックス 441"/>
        <xdr:cNvSpPr txBox="1"/>
      </xdr:nvSpPr>
      <xdr:spPr>
        <a:xfrm>
          <a:off x="15290800" y="12248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157843</xdr:rowOff>
    </xdr:from>
    <xdr:to>
      <xdr:col>21</xdr:col>
      <xdr:colOff>412750</xdr:colOff>
      <xdr:row>73</xdr:row>
      <xdr:rowOff>87993</xdr:rowOff>
    </xdr:to>
    <xdr:sp macro="" textlink="">
      <xdr:nvSpPr>
        <xdr:cNvPr id="443" name="円/楕円 442"/>
        <xdr:cNvSpPr/>
      </xdr:nvSpPr>
      <xdr:spPr>
        <a:xfrm>
          <a:off x="14732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98170</xdr:rowOff>
    </xdr:from>
    <xdr:ext cx="762000" cy="259045"/>
    <xdr:sp macro="" textlink="">
      <xdr:nvSpPr>
        <xdr:cNvPr id="444" name="テキスト ボックス 443"/>
        <xdr:cNvSpPr txBox="1"/>
      </xdr:nvSpPr>
      <xdr:spPr>
        <a:xfrm>
          <a:off x="14401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76200</xdr:rowOff>
    </xdr:from>
    <xdr:to>
      <xdr:col>20</xdr:col>
      <xdr:colOff>209550</xdr:colOff>
      <xdr:row>75</xdr:row>
      <xdr:rowOff>6350</xdr:rowOff>
    </xdr:to>
    <xdr:sp macro="" textlink="">
      <xdr:nvSpPr>
        <xdr:cNvPr id="445" name="円/楕円 444"/>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16527</xdr:rowOff>
    </xdr:from>
    <xdr:ext cx="762000" cy="259045"/>
    <xdr:sp macro="" textlink="">
      <xdr:nvSpPr>
        <xdr:cNvPr id="446" name="テキスト ボックス 445"/>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51707</xdr:rowOff>
    </xdr:from>
    <xdr:to>
      <xdr:col>19</xdr:col>
      <xdr:colOff>6350</xdr:colOff>
      <xdr:row>73</xdr:row>
      <xdr:rowOff>153307</xdr:rowOff>
    </xdr:to>
    <xdr:sp macro="" textlink="">
      <xdr:nvSpPr>
        <xdr:cNvPr id="447" name="円/楕円 446"/>
        <xdr:cNvSpPr/>
      </xdr:nvSpPr>
      <xdr:spPr>
        <a:xfrm>
          <a:off x="12954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163484</xdr:rowOff>
    </xdr:from>
    <xdr:ext cx="762000" cy="259045"/>
    <xdr:sp macro="" textlink="">
      <xdr:nvSpPr>
        <xdr:cNvPr id="448" name="テキスト ボックス 447"/>
        <xdr:cNvSpPr txBox="1"/>
      </xdr:nvSpPr>
      <xdr:spPr>
        <a:xfrm>
          <a:off x="12623800" y="1233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北海道標津町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112063</xdr:rowOff>
    </xdr:from>
    <xdr:to>
      <xdr:col>4</xdr:col>
      <xdr:colOff>1117600</xdr:colOff>
      <xdr:row>16</xdr:row>
      <xdr:rowOff>29070</xdr:rowOff>
    </xdr:to>
    <xdr:cxnSp macro="">
      <xdr:nvCxnSpPr>
        <xdr:cNvPr id="46" name="直線コネクタ 45"/>
        <xdr:cNvCxnSpPr/>
      </xdr:nvCxnSpPr>
      <xdr:spPr bwMode="auto">
        <a:xfrm flipV="1">
          <a:off x="5003800" y="2731438"/>
          <a:ext cx="647700" cy="8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165687</xdr:rowOff>
    </xdr:from>
    <xdr:to>
      <xdr:col>4</xdr:col>
      <xdr:colOff>469900</xdr:colOff>
      <xdr:row>16</xdr:row>
      <xdr:rowOff>29070</xdr:rowOff>
    </xdr:to>
    <xdr:cxnSp macro="">
      <xdr:nvCxnSpPr>
        <xdr:cNvPr id="49" name="直線コネクタ 48"/>
        <xdr:cNvCxnSpPr/>
      </xdr:nvCxnSpPr>
      <xdr:spPr bwMode="auto">
        <a:xfrm>
          <a:off x="4305300" y="2785062"/>
          <a:ext cx="698500" cy="3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152108</xdr:rowOff>
    </xdr:from>
    <xdr:to>
      <xdr:col>3</xdr:col>
      <xdr:colOff>904875</xdr:colOff>
      <xdr:row>15</xdr:row>
      <xdr:rowOff>165687</xdr:rowOff>
    </xdr:to>
    <xdr:cxnSp macro="">
      <xdr:nvCxnSpPr>
        <xdr:cNvPr id="52" name="直線コネクタ 51"/>
        <xdr:cNvCxnSpPr/>
      </xdr:nvCxnSpPr>
      <xdr:spPr bwMode="auto">
        <a:xfrm>
          <a:off x="3606800" y="2771483"/>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152108</xdr:rowOff>
    </xdr:from>
    <xdr:to>
      <xdr:col>3</xdr:col>
      <xdr:colOff>206375</xdr:colOff>
      <xdr:row>15</xdr:row>
      <xdr:rowOff>157817</xdr:rowOff>
    </xdr:to>
    <xdr:cxnSp macro="">
      <xdr:nvCxnSpPr>
        <xdr:cNvPr id="55" name="直線コネクタ 54"/>
        <xdr:cNvCxnSpPr/>
      </xdr:nvCxnSpPr>
      <xdr:spPr bwMode="auto">
        <a:xfrm flipV="1">
          <a:off x="2908300" y="2771483"/>
          <a:ext cx="698500" cy="5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61263</xdr:rowOff>
    </xdr:from>
    <xdr:to>
      <xdr:col>5</xdr:col>
      <xdr:colOff>34925</xdr:colOff>
      <xdr:row>15</xdr:row>
      <xdr:rowOff>162863</xdr:rowOff>
    </xdr:to>
    <xdr:sp macro="" textlink="">
      <xdr:nvSpPr>
        <xdr:cNvPr id="65" name="円/楕円 64"/>
        <xdr:cNvSpPr/>
      </xdr:nvSpPr>
      <xdr:spPr bwMode="auto">
        <a:xfrm>
          <a:off x="5600700" y="268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77790</xdr:rowOff>
    </xdr:from>
    <xdr:ext cx="762000" cy="259045"/>
    <xdr:sp macro="" textlink="">
      <xdr:nvSpPr>
        <xdr:cNvPr id="66" name="人口1人当たり決算額の推移該当値テキスト130"/>
        <xdr:cNvSpPr txBox="1"/>
      </xdr:nvSpPr>
      <xdr:spPr>
        <a:xfrm>
          <a:off x="5740400" y="25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210,947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149720</xdr:rowOff>
    </xdr:from>
    <xdr:to>
      <xdr:col>4</xdr:col>
      <xdr:colOff>520700</xdr:colOff>
      <xdr:row>16</xdr:row>
      <xdr:rowOff>79870</xdr:rowOff>
    </xdr:to>
    <xdr:sp macro="" textlink="">
      <xdr:nvSpPr>
        <xdr:cNvPr id="67" name="円/楕円 66"/>
        <xdr:cNvSpPr/>
      </xdr:nvSpPr>
      <xdr:spPr bwMode="auto">
        <a:xfrm>
          <a:off x="4953000" y="276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90047</xdr:rowOff>
    </xdr:from>
    <xdr:ext cx="736600" cy="259045"/>
    <xdr:sp macro="" textlink="">
      <xdr:nvSpPr>
        <xdr:cNvPr id="68" name="テキスト ボックス 67"/>
        <xdr:cNvSpPr txBox="1"/>
      </xdr:nvSpPr>
      <xdr:spPr>
        <a:xfrm>
          <a:off x="4622800" y="253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195,469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114887</xdr:rowOff>
    </xdr:from>
    <xdr:to>
      <xdr:col>3</xdr:col>
      <xdr:colOff>955675</xdr:colOff>
      <xdr:row>16</xdr:row>
      <xdr:rowOff>45037</xdr:rowOff>
    </xdr:to>
    <xdr:sp macro="" textlink="">
      <xdr:nvSpPr>
        <xdr:cNvPr id="69" name="円/楕円 68"/>
        <xdr:cNvSpPr/>
      </xdr:nvSpPr>
      <xdr:spPr bwMode="auto">
        <a:xfrm>
          <a:off x="4254500" y="273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55214</xdr:rowOff>
    </xdr:from>
    <xdr:ext cx="762000" cy="259045"/>
    <xdr:sp macro="" textlink="">
      <xdr:nvSpPr>
        <xdr:cNvPr id="70" name="テキスト ボックス 69"/>
        <xdr:cNvSpPr txBox="1"/>
      </xdr:nvSpPr>
      <xdr:spPr>
        <a:xfrm>
          <a:off x="3924300" y="250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201,564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101308</xdr:rowOff>
    </xdr:from>
    <xdr:to>
      <xdr:col>3</xdr:col>
      <xdr:colOff>257175</xdr:colOff>
      <xdr:row>16</xdr:row>
      <xdr:rowOff>31458</xdr:rowOff>
    </xdr:to>
    <xdr:sp macro="" textlink="">
      <xdr:nvSpPr>
        <xdr:cNvPr id="71" name="円/楕円 70"/>
        <xdr:cNvSpPr/>
      </xdr:nvSpPr>
      <xdr:spPr bwMode="auto">
        <a:xfrm>
          <a:off x="3556000" y="272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41635</xdr:rowOff>
    </xdr:from>
    <xdr:ext cx="762000" cy="259045"/>
    <xdr:sp macro="" textlink="">
      <xdr:nvSpPr>
        <xdr:cNvPr id="72" name="テキスト ボックス 71"/>
        <xdr:cNvSpPr txBox="1"/>
      </xdr:nvSpPr>
      <xdr:spPr>
        <a:xfrm>
          <a:off x="3225800" y="248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203,940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107017</xdr:rowOff>
    </xdr:from>
    <xdr:to>
      <xdr:col>2</xdr:col>
      <xdr:colOff>692150</xdr:colOff>
      <xdr:row>16</xdr:row>
      <xdr:rowOff>37167</xdr:rowOff>
    </xdr:to>
    <xdr:sp macro="" textlink="">
      <xdr:nvSpPr>
        <xdr:cNvPr id="73" name="円/楕円 72"/>
        <xdr:cNvSpPr/>
      </xdr:nvSpPr>
      <xdr:spPr bwMode="auto">
        <a:xfrm>
          <a:off x="2857500" y="2726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47344</xdr:rowOff>
    </xdr:from>
    <xdr:ext cx="762000" cy="259045"/>
    <xdr:sp macro="" textlink="">
      <xdr:nvSpPr>
        <xdr:cNvPr id="74" name="テキスト ボックス 73"/>
        <xdr:cNvSpPr txBox="1"/>
      </xdr:nvSpPr>
      <xdr:spPr>
        <a:xfrm>
          <a:off x="2527300" y="249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111011</xdr:rowOff>
    </xdr:from>
    <xdr:to>
      <xdr:col>4</xdr:col>
      <xdr:colOff>1117600</xdr:colOff>
      <xdr:row>34</xdr:row>
      <xdr:rowOff>306654</xdr:rowOff>
    </xdr:to>
    <xdr:cxnSp macro="">
      <xdr:nvCxnSpPr>
        <xdr:cNvPr id="107" name="直線コネクタ 106"/>
        <xdr:cNvCxnSpPr/>
      </xdr:nvCxnSpPr>
      <xdr:spPr bwMode="auto">
        <a:xfrm>
          <a:off x="5003800" y="6378461"/>
          <a:ext cx="647700" cy="195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51473</xdr:rowOff>
    </xdr:from>
    <xdr:to>
      <xdr:col>4</xdr:col>
      <xdr:colOff>469900</xdr:colOff>
      <xdr:row>34</xdr:row>
      <xdr:rowOff>111011</xdr:rowOff>
    </xdr:to>
    <xdr:cxnSp macro="">
      <xdr:nvCxnSpPr>
        <xdr:cNvPr id="110" name="直線コネクタ 109"/>
        <xdr:cNvCxnSpPr/>
      </xdr:nvCxnSpPr>
      <xdr:spPr bwMode="auto">
        <a:xfrm>
          <a:off x="4305300" y="6318923"/>
          <a:ext cx="698500" cy="59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43828</xdr:rowOff>
    </xdr:from>
    <xdr:to>
      <xdr:col>3</xdr:col>
      <xdr:colOff>904875</xdr:colOff>
      <xdr:row>34</xdr:row>
      <xdr:rowOff>51473</xdr:rowOff>
    </xdr:to>
    <xdr:cxnSp macro="">
      <xdr:nvCxnSpPr>
        <xdr:cNvPr id="113" name="直線コネクタ 112"/>
        <xdr:cNvCxnSpPr/>
      </xdr:nvCxnSpPr>
      <xdr:spPr bwMode="auto">
        <a:xfrm>
          <a:off x="3606800" y="6311278"/>
          <a:ext cx="698500" cy="7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43828</xdr:rowOff>
    </xdr:from>
    <xdr:to>
      <xdr:col>3</xdr:col>
      <xdr:colOff>206375</xdr:colOff>
      <xdr:row>34</xdr:row>
      <xdr:rowOff>165913</xdr:rowOff>
    </xdr:to>
    <xdr:cxnSp macro="">
      <xdr:nvCxnSpPr>
        <xdr:cNvPr id="116" name="直線コネクタ 115"/>
        <xdr:cNvCxnSpPr/>
      </xdr:nvCxnSpPr>
      <xdr:spPr bwMode="auto">
        <a:xfrm flipV="1">
          <a:off x="2908300" y="6311278"/>
          <a:ext cx="698500" cy="12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255854</xdr:rowOff>
    </xdr:from>
    <xdr:to>
      <xdr:col>5</xdr:col>
      <xdr:colOff>34925</xdr:colOff>
      <xdr:row>35</xdr:row>
      <xdr:rowOff>14554</xdr:rowOff>
    </xdr:to>
    <xdr:sp macro="" textlink="">
      <xdr:nvSpPr>
        <xdr:cNvPr id="126" name="円/楕円 125"/>
        <xdr:cNvSpPr/>
      </xdr:nvSpPr>
      <xdr:spPr bwMode="auto">
        <a:xfrm>
          <a:off x="5600700" y="6523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100931</xdr:rowOff>
    </xdr:from>
    <xdr:ext cx="762000" cy="259045"/>
    <xdr:sp macro="" textlink="">
      <xdr:nvSpPr>
        <xdr:cNvPr id="127" name="人口1人当たり決算額の推移該当値テキスト445"/>
        <xdr:cNvSpPr txBox="1"/>
      </xdr:nvSpPr>
      <xdr:spPr>
        <a:xfrm>
          <a:off x="5740400" y="636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47,354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60211</xdr:rowOff>
    </xdr:from>
    <xdr:to>
      <xdr:col>4</xdr:col>
      <xdr:colOff>520700</xdr:colOff>
      <xdr:row>34</xdr:row>
      <xdr:rowOff>161811</xdr:rowOff>
    </xdr:to>
    <xdr:sp macro="" textlink="">
      <xdr:nvSpPr>
        <xdr:cNvPr id="128" name="円/楕円 127"/>
        <xdr:cNvSpPr/>
      </xdr:nvSpPr>
      <xdr:spPr bwMode="auto">
        <a:xfrm>
          <a:off x="4953000" y="6327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171988</xdr:rowOff>
    </xdr:from>
    <xdr:ext cx="736600" cy="259045"/>
    <xdr:sp macro="" textlink="">
      <xdr:nvSpPr>
        <xdr:cNvPr id="129" name="テキスト ボックス 128"/>
        <xdr:cNvSpPr txBox="1"/>
      </xdr:nvSpPr>
      <xdr:spPr>
        <a:xfrm>
          <a:off x="4622800" y="6096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673</xdr:rowOff>
    </xdr:from>
    <xdr:to>
      <xdr:col>3</xdr:col>
      <xdr:colOff>955675</xdr:colOff>
      <xdr:row>34</xdr:row>
      <xdr:rowOff>102273</xdr:rowOff>
    </xdr:to>
    <xdr:sp macro="" textlink="">
      <xdr:nvSpPr>
        <xdr:cNvPr id="130" name="円/楕円 129"/>
        <xdr:cNvSpPr/>
      </xdr:nvSpPr>
      <xdr:spPr bwMode="auto">
        <a:xfrm>
          <a:off x="4254500" y="626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112450</xdr:rowOff>
    </xdr:from>
    <xdr:ext cx="762000" cy="259045"/>
    <xdr:sp macro="" textlink="">
      <xdr:nvSpPr>
        <xdr:cNvPr id="131" name="テキスト ボックス 130"/>
        <xdr:cNvSpPr txBox="1"/>
      </xdr:nvSpPr>
      <xdr:spPr>
        <a:xfrm>
          <a:off x="3924300" y="603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67,447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335928</xdr:rowOff>
    </xdr:from>
    <xdr:to>
      <xdr:col>3</xdr:col>
      <xdr:colOff>257175</xdr:colOff>
      <xdr:row>34</xdr:row>
      <xdr:rowOff>94628</xdr:rowOff>
    </xdr:to>
    <xdr:sp macro="" textlink="">
      <xdr:nvSpPr>
        <xdr:cNvPr id="132" name="円/楕円 131"/>
        <xdr:cNvSpPr/>
      </xdr:nvSpPr>
      <xdr:spPr bwMode="auto">
        <a:xfrm>
          <a:off x="3556000" y="6260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104805</xdr:rowOff>
    </xdr:from>
    <xdr:ext cx="762000" cy="259045"/>
    <xdr:sp macro="" textlink="">
      <xdr:nvSpPr>
        <xdr:cNvPr id="133" name="テキスト ボックス 132"/>
        <xdr:cNvSpPr txBox="1"/>
      </xdr:nvSpPr>
      <xdr:spPr>
        <a:xfrm>
          <a:off x="3225800" y="602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115113</xdr:rowOff>
    </xdr:from>
    <xdr:to>
      <xdr:col>2</xdr:col>
      <xdr:colOff>692150</xdr:colOff>
      <xdr:row>34</xdr:row>
      <xdr:rowOff>216713</xdr:rowOff>
    </xdr:to>
    <xdr:sp macro="" textlink="">
      <xdr:nvSpPr>
        <xdr:cNvPr id="134" name="円/楕円 133"/>
        <xdr:cNvSpPr/>
      </xdr:nvSpPr>
      <xdr:spPr bwMode="auto">
        <a:xfrm>
          <a:off x="2857500" y="638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226890</xdr:rowOff>
    </xdr:from>
    <xdr:ext cx="762000" cy="259045"/>
    <xdr:sp macro="" textlink="">
      <xdr:nvSpPr>
        <xdr:cNvPr id="135" name="テキスト ボックス 134"/>
        <xdr:cNvSpPr txBox="1"/>
      </xdr:nvSpPr>
      <xdr:spPr>
        <a:xfrm>
          <a:off x="2527300" y="615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財政調整基金は平成１６年度から取崩を行っていない。緊急的な財政事情等に備へ積立し、現水準を維持している。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今後も適正な財政運営に努めるものである。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全会計黒字であり、連結実質赤字比率は算定されていないが、簡易水道会計以外は一般会計から繰入を行っている。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病院事業や下水道事業の採算性の確保等経営改善が求められるところである。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平成１４年度以降建設事業に充てる町債を３億円に抑制してきた事、過疎地域の指定により過疎対策事業債の発行が可能となったことから、実質公債比率は減少傾向にある。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今後、施設の新築や耐震改修など大型事業が予定されているが、引き続き町債の抑制・事業の平準化を図ることとしたい。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北海道標津町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の終了や公営企業債の残高の減少、充当可能財源である財政調整基金への積立等により年々将来負担比率は減少している。平成２３年度から平成２６年度決算では充当可能財源等が将来負担額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施設新築及び耐震改修など、今後大型事業が予定されているが、平時における町債発行抑制など将来の負担軽減に努めるものである。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5" sqref="AU5:AX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6086772</v>
      </c>
      <c r="BO4" s="379"/>
      <c r="BP4" s="379"/>
      <c r="BQ4" s="379"/>
      <c r="BR4" s="379"/>
      <c r="BS4" s="379"/>
      <c r="BT4" s="379"/>
      <c r="BU4" s="380"/>
      <c r="BV4" s="378">
        <v>6419069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2.9</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5946646</v>
      </c>
      <c r="BO5" s="384"/>
      <c r="BP5" s="384"/>
      <c r="BQ5" s="384"/>
      <c r="BR5" s="384"/>
      <c r="BS5" s="384"/>
      <c r="BT5" s="384"/>
      <c r="BU5" s="385"/>
      <c r="BV5" s="383">
        <v>6196867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68.099999999999994</v>
      </c>
      <c r="CU5" s="354"/>
      <c r="CV5" s="354"/>
      <c r="CW5" s="354"/>
      <c r="CX5" s="354"/>
      <c r="CY5" s="354"/>
      <c r="CZ5" s="354"/>
      <c r="DA5" s="355"/>
      <c r="DB5" s="353">
        <v>66.2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140126</v>
      </c>
      <c r="BO6" s="384"/>
      <c r="BP6" s="384"/>
      <c r="BQ6" s="384"/>
      <c r="BR6" s="384"/>
      <c r="BS6" s="384"/>
      <c r="BT6" s="384"/>
      <c r="BU6" s="385"/>
      <c r="BV6" s="383">
        <v>222202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71.8</v>
      </c>
      <c r="CU6" s="530"/>
      <c r="CV6" s="530"/>
      <c r="CW6" s="530"/>
      <c r="CX6" s="530"/>
      <c r="CY6" s="530"/>
      <c r="CZ6" s="530"/>
      <c r="DA6" s="531"/>
      <c r="DB6" s="529">
        <v>70</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28636</v>
      </c>
      <c r="BO7" s="384"/>
      <c r="BP7" s="384"/>
      <c r="BQ7" s="384"/>
      <c r="BR7" s="384"/>
      <c r="BS7" s="384"/>
      <c r="BT7" s="384"/>
      <c r="BU7" s="385"/>
      <c r="BV7" s="383">
        <v>10760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3899356</v>
      </c>
      <c r="CU7" s="384"/>
      <c r="CV7" s="384"/>
      <c r="CW7" s="384"/>
      <c r="CX7" s="384"/>
      <c r="CY7" s="384"/>
      <c r="CZ7" s="384"/>
      <c r="DA7" s="385"/>
      <c r="DB7" s="383">
        <v>4155499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111490</v>
      </c>
      <c r="BO8" s="384"/>
      <c r="BP8" s="384"/>
      <c r="BQ8" s="384"/>
      <c r="BR8" s="384"/>
      <c r="BS8" s="384"/>
      <c r="BT8" s="384"/>
      <c r="BU8" s="385"/>
      <c r="BV8" s="383">
        <v>211442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5646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-99952</v>
      </c>
      <c r="BO9" s="384"/>
      <c r="BP9" s="384"/>
      <c r="BQ9" s="384"/>
      <c r="BR9" s="384"/>
      <c r="BS9" s="384"/>
      <c r="BT9" s="384"/>
      <c r="BU9" s="385"/>
      <c r="BV9" s="383">
        <v>128922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13.1</v>
      </c>
      <c r="CU9" s="354"/>
      <c r="CV9" s="354"/>
      <c r="CW9" s="354"/>
      <c r="CX9" s="354"/>
      <c r="CY9" s="354"/>
      <c r="CZ9" s="354"/>
      <c r="DA9" s="355"/>
      <c r="DB9" s="353">
        <v>12.6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6063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400</v>
      </c>
      <c r="BO10" s="384"/>
      <c r="BP10" s="384"/>
      <c r="BQ10" s="384"/>
      <c r="BR10" s="384"/>
      <c r="BS10" s="384"/>
      <c r="BT10" s="384"/>
      <c r="BU10" s="385"/>
      <c r="BV10" s="383">
        <v>400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5460</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5430</v>
      </c>
      <c r="S13" s="485"/>
      <c r="T13" s="485"/>
      <c r="U13" s="485"/>
      <c r="V13" s="486"/>
      <c r="W13" s="472" t="s">
        <v>125</v>
      </c>
      <c r="X13" s="396"/>
      <c r="Y13" s="396"/>
      <c r="Z13" s="396"/>
      <c r="AA13" s="396"/>
      <c r="AB13" s="397"/>
      <c r="AC13" s="359">
        <v>1005</v>
      </c>
      <c r="AD13" s="360"/>
      <c r="AE13" s="360"/>
      <c r="AF13" s="360"/>
      <c r="AG13" s="361"/>
      <c r="AH13" s="359">
        <v>1027</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-99552</v>
      </c>
      <c r="BO13" s="384"/>
      <c r="BP13" s="384"/>
      <c r="BQ13" s="384"/>
      <c r="BR13" s="384"/>
      <c r="BS13" s="384"/>
      <c r="BT13" s="384"/>
      <c r="BU13" s="385"/>
      <c r="BV13" s="383">
        <v>129322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9.5</v>
      </c>
      <c r="CU13" s="354"/>
      <c r="CV13" s="354"/>
      <c r="CW13" s="354"/>
      <c r="CX13" s="354"/>
      <c r="CY13" s="354"/>
      <c r="CZ13" s="354"/>
      <c r="DA13" s="355"/>
      <c r="DB13" s="353">
        <v>10.9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5558</v>
      </c>
      <c r="S14" s="485"/>
      <c r="T14" s="485"/>
      <c r="U14" s="485"/>
      <c r="V14" s="486"/>
      <c r="W14" s="487"/>
      <c r="X14" s="399"/>
      <c r="Y14" s="399"/>
      <c r="Z14" s="399"/>
      <c r="AA14" s="399"/>
      <c r="AB14" s="400"/>
      <c r="AC14" s="477">
        <v>32.700000000000003</v>
      </c>
      <c r="AD14" s="478"/>
      <c r="AE14" s="478"/>
      <c r="AF14" s="478"/>
      <c r="AG14" s="479"/>
      <c r="AH14" s="477">
        <v>31.6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5532</v>
      </c>
      <c r="S15" s="485"/>
      <c r="T15" s="485"/>
      <c r="U15" s="485"/>
      <c r="V15" s="486"/>
      <c r="W15" s="472" t="s">
        <v>132</v>
      </c>
      <c r="X15" s="396"/>
      <c r="Y15" s="396"/>
      <c r="Z15" s="396"/>
      <c r="AA15" s="396"/>
      <c r="AB15" s="397"/>
      <c r="AC15" s="359">
        <v>518</v>
      </c>
      <c r="AD15" s="360"/>
      <c r="AE15" s="360"/>
      <c r="AF15" s="360"/>
      <c r="AG15" s="361"/>
      <c r="AH15" s="359">
        <v>616</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686076</v>
      </c>
      <c r="BO15" s="379"/>
      <c r="BP15" s="379"/>
      <c r="BQ15" s="379"/>
      <c r="BR15" s="379"/>
      <c r="BS15" s="379"/>
      <c r="BT15" s="379"/>
      <c r="BU15" s="380"/>
      <c r="BV15" s="378">
        <v>661586</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16.8</v>
      </c>
      <c r="AD16" s="478"/>
      <c r="AE16" s="478"/>
      <c r="AF16" s="478"/>
      <c r="AG16" s="479"/>
      <c r="AH16" s="477">
        <v>19</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3512411</v>
      </c>
      <c r="BO16" s="384"/>
      <c r="BP16" s="384"/>
      <c r="BQ16" s="384"/>
      <c r="BR16" s="384"/>
      <c r="BS16" s="384"/>
      <c r="BT16" s="384"/>
      <c r="BU16" s="385"/>
      <c r="BV16" s="383">
        <v>3756662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1552</v>
      </c>
      <c r="AD17" s="360"/>
      <c r="AE17" s="360"/>
      <c r="AF17" s="360"/>
      <c r="AG17" s="361"/>
      <c r="AH17" s="359">
        <v>1598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868515</v>
      </c>
      <c r="BO17" s="384"/>
      <c r="BP17" s="384"/>
      <c r="BQ17" s="384"/>
      <c r="BR17" s="384"/>
      <c r="BS17" s="384"/>
      <c r="BT17" s="384"/>
      <c r="BU17" s="385"/>
      <c r="BV17" s="383">
        <v>829726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624.67999999999995</v>
      </c>
      <c r="M18" s="448"/>
      <c r="N18" s="448"/>
      <c r="O18" s="448"/>
      <c r="P18" s="448"/>
      <c r="Q18" s="448"/>
      <c r="R18" s="449"/>
      <c r="S18" s="449"/>
      <c r="T18" s="449"/>
      <c r="U18" s="449"/>
      <c r="V18" s="450"/>
      <c r="W18" s="464"/>
      <c r="X18" s="465"/>
      <c r="Y18" s="465"/>
      <c r="Z18" s="465"/>
      <c r="AA18" s="465"/>
      <c r="AB18" s="473"/>
      <c r="AC18" s="347">
        <v>50.5</v>
      </c>
      <c r="AD18" s="348"/>
      <c r="AE18" s="348"/>
      <c r="AF18" s="348"/>
      <c r="AG18" s="451"/>
      <c r="AH18" s="347">
        <v>49.2</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2684162</v>
      </c>
      <c r="BO18" s="384"/>
      <c r="BP18" s="384"/>
      <c r="BQ18" s="384"/>
      <c r="BR18" s="384"/>
      <c r="BS18" s="384"/>
      <c r="BT18" s="384"/>
      <c r="BU18" s="385"/>
      <c r="BV18" s="383">
        <v>2783867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4493000</v>
      </c>
      <c r="BO19" s="384"/>
      <c r="BP19" s="384"/>
      <c r="BQ19" s="384"/>
      <c r="BR19" s="384"/>
      <c r="BS19" s="384"/>
      <c r="BT19" s="384"/>
      <c r="BU19" s="385"/>
      <c r="BV19" s="383">
        <v>4658256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2235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6471325</v>
      </c>
      <c r="BO23" s="384"/>
      <c r="BP23" s="384"/>
      <c r="BQ23" s="384"/>
      <c r="BR23" s="384"/>
      <c r="BS23" s="384"/>
      <c r="BT23" s="384"/>
      <c r="BU23" s="385"/>
      <c r="BV23" s="383">
        <v>6365599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7450</v>
      </c>
      <c r="R24" s="360"/>
      <c r="S24" s="360"/>
      <c r="T24" s="360"/>
      <c r="U24" s="360"/>
      <c r="V24" s="361"/>
      <c r="W24" s="425"/>
      <c r="X24" s="416"/>
      <c r="Y24" s="417"/>
      <c r="Z24" s="356" t="s">
        <v>155</v>
      </c>
      <c r="AA24" s="357"/>
      <c r="AB24" s="357"/>
      <c r="AC24" s="357"/>
      <c r="AD24" s="357"/>
      <c r="AE24" s="357"/>
      <c r="AF24" s="357"/>
      <c r="AG24" s="358"/>
      <c r="AH24" s="359">
        <v>108</v>
      </c>
      <c r="AI24" s="360"/>
      <c r="AJ24" s="360"/>
      <c r="AK24" s="360"/>
      <c r="AL24" s="361"/>
      <c r="AM24" s="359">
        <v>318060</v>
      </c>
      <c r="AN24" s="360"/>
      <c r="AO24" s="360"/>
      <c r="AP24" s="360"/>
      <c r="AQ24" s="360"/>
      <c r="AR24" s="361"/>
      <c r="AS24" s="359">
        <v>2945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6310787</v>
      </c>
      <c r="BO24" s="384"/>
      <c r="BP24" s="384"/>
      <c r="BQ24" s="384"/>
      <c r="BR24" s="384"/>
      <c r="BS24" s="384"/>
      <c r="BT24" s="384"/>
      <c r="BU24" s="385"/>
      <c r="BV24" s="383">
        <v>6173401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6100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739394</v>
      </c>
      <c r="BO25" s="379"/>
      <c r="BP25" s="379"/>
      <c r="BQ25" s="379"/>
      <c r="BR25" s="379"/>
      <c r="BS25" s="379"/>
      <c r="BT25" s="379"/>
      <c r="BU25" s="380"/>
      <c r="BV25" s="378">
        <v>239459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5620</v>
      </c>
      <c r="R26" s="360"/>
      <c r="S26" s="360"/>
      <c r="T26" s="360"/>
      <c r="U26" s="360"/>
      <c r="V26" s="361"/>
      <c r="W26" s="425"/>
      <c r="X26" s="416"/>
      <c r="Y26" s="417"/>
      <c r="Z26" s="356" t="s">
        <v>161</v>
      </c>
      <c r="AA26" s="438"/>
      <c r="AB26" s="438"/>
      <c r="AC26" s="438"/>
      <c r="AD26" s="438"/>
      <c r="AE26" s="438"/>
      <c r="AF26" s="438"/>
      <c r="AG26" s="439"/>
      <c r="AH26" s="359">
        <v>2</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2958</v>
      </c>
      <c r="R27" s="360"/>
      <c r="S27" s="360"/>
      <c r="T27" s="360"/>
      <c r="U27" s="360"/>
      <c r="V27" s="361"/>
      <c r="W27" s="425"/>
      <c r="X27" s="416"/>
      <c r="Y27" s="417"/>
      <c r="Z27" s="356" t="s">
        <v>165</v>
      </c>
      <c r="AA27" s="357"/>
      <c r="AB27" s="357"/>
      <c r="AC27" s="357"/>
      <c r="AD27" s="357"/>
      <c r="AE27" s="357"/>
      <c r="AF27" s="357"/>
      <c r="AG27" s="358"/>
      <c r="AH27" s="359">
        <v>6</v>
      </c>
      <c r="AI27" s="360"/>
      <c r="AJ27" s="360"/>
      <c r="AK27" s="360"/>
      <c r="AL27" s="361"/>
      <c r="AM27" s="359">
        <v>14598</v>
      </c>
      <c r="AN27" s="360"/>
      <c r="AO27" s="360"/>
      <c r="AP27" s="360"/>
      <c r="AQ27" s="360"/>
      <c r="AR27" s="361"/>
      <c r="AS27" s="359">
        <v>2433</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91296</v>
      </c>
      <c r="BO27" s="387"/>
      <c r="BP27" s="387"/>
      <c r="BQ27" s="387"/>
      <c r="BR27" s="387"/>
      <c r="BS27" s="387"/>
      <c r="BT27" s="387"/>
      <c r="BU27" s="388"/>
      <c r="BV27" s="386">
        <v>91296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2374</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810937</v>
      </c>
      <c r="BO28" s="379"/>
      <c r="BP28" s="379"/>
      <c r="BQ28" s="379"/>
      <c r="BR28" s="379"/>
      <c r="BS28" s="379"/>
      <c r="BT28" s="379"/>
      <c r="BU28" s="380"/>
      <c r="BV28" s="378">
        <v>810537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8</v>
      </c>
      <c r="M29" s="360"/>
      <c r="N29" s="360"/>
      <c r="O29" s="360"/>
      <c r="P29" s="361"/>
      <c r="Q29" s="359">
        <v>1870</v>
      </c>
      <c r="R29" s="360"/>
      <c r="S29" s="360"/>
      <c r="T29" s="360"/>
      <c r="U29" s="360"/>
      <c r="V29" s="361"/>
      <c r="W29" s="426"/>
      <c r="X29" s="427"/>
      <c r="Y29" s="428"/>
      <c r="Z29" s="356" t="s">
        <v>172</v>
      </c>
      <c r="AA29" s="357"/>
      <c r="AB29" s="357"/>
      <c r="AC29" s="357"/>
      <c r="AD29" s="357"/>
      <c r="AE29" s="357"/>
      <c r="AF29" s="357"/>
      <c r="AG29" s="358"/>
      <c r="AH29" s="359">
        <v>114</v>
      </c>
      <c r="AI29" s="360"/>
      <c r="AJ29" s="360"/>
      <c r="AK29" s="360"/>
      <c r="AL29" s="361"/>
      <c r="AM29" s="359">
        <v>332658</v>
      </c>
      <c r="AN29" s="360"/>
      <c r="AO29" s="360"/>
      <c r="AP29" s="360"/>
      <c r="AQ29" s="360"/>
      <c r="AR29" s="361"/>
      <c r="AS29" s="359">
        <v>2918</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463650</v>
      </c>
      <c r="BO29" s="384"/>
      <c r="BP29" s="384"/>
      <c r="BQ29" s="384"/>
      <c r="BR29" s="384"/>
      <c r="BS29" s="384"/>
      <c r="BT29" s="384"/>
      <c r="BU29" s="385"/>
      <c r="BV29" s="383">
        <v>439308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94.3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3891016</v>
      </c>
      <c r="BO30" s="387"/>
      <c r="BP30" s="387"/>
      <c r="BQ30" s="387"/>
      <c r="BR30" s="387"/>
      <c r="BS30" s="387"/>
      <c r="BT30" s="387"/>
      <c r="BU30" s="388"/>
      <c r="BV30" s="386">
        <v>3764309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国民健康保険特別会計（病院事業）</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t="str">
        <f>IF(BY34="","",MAX(C34:D43,U34:V43,AM34:AN43,BE34:BF43)+1)</f>
        <v/>
      </c>
      <c r="BX34" s="343"/>
      <c r="BY34" s="342" t="str">
        <f>IF('各会計、関係団体の財政状況及び健全化判断比率'!B68="","",'各会計、関係団体の財政状況及び健全化判断比率'!B68)</f>
        <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下水道特別会計</v>
      </c>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金山地域休養施設等特別会計</v>
      </c>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サーモンパーク特別会計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5969</v>
      </c>
      <c r="J41" s="83">
        <v>6074</v>
      </c>
      <c r="K41" s="83">
        <v>6147</v>
      </c>
      <c r="L41" s="83">
        <v>6366</v>
      </c>
      <c r="M41" s="84">
        <v>6471</v>
      </c>
    </row>
    <row r="42" spans="2:13" ht="27.75" customHeight="1">
      <c r="B42" s="1171"/>
      <c r="C42" s="1172"/>
      <c r="D42" s="85"/>
      <c r="E42" s="1175" t="s">
        <v>26</v>
      </c>
      <c r="F42" s="1175"/>
      <c r="G42" s="1175"/>
      <c r="H42" s="1176"/>
      <c r="I42" s="86">
        <v>295</v>
      </c>
      <c r="J42" s="87">
        <v>196</v>
      </c>
      <c r="K42" s="87">
        <v>97</v>
      </c>
      <c r="L42" s="87">
        <v>12</v>
      </c>
      <c r="M42" s="88">
        <v>10</v>
      </c>
    </row>
    <row r="43" spans="2:13" ht="27.75" customHeight="1">
      <c r="B43" s="1171"/>
      <c r="C43" s="1172"/>
      <c r="D43" s="85"/>
      <c r="E43" s="1175" t="s">
        <v>27</v>
      </c>
      <c r="F43" s="1175"/>
      <c r="G43" s="1175"/>
      <c r="H43" s="1176"/>
      <c r="I43" s="86">
        <v>2186</v>
      </c>
      <c r="J43" s="87">
        <v>2010</v>
      </c>
      <c r="K43" s="87">
        <v>1853</v>
      </c>
      <c r="L43" s="87">
        <v>1599</v>
      </c>
      <c r="M43" s="88">
        <v>1506</v>
      </c>
    </row>
    <row r="44" spans="2:13" ht="27.75" customHeight="1">
      <c r="B44" s="1171"/>
      <c r="C44" s="1172"/>
      <c r="D44" s="85"/>
      <c r="E44" s="1175" t="s">
        <v>28</v>
      </c>
      <c r="F44" s="1175"/>
      <c r="G44" s="1175"/>
      <c r="H44" s="1176"/>
      <c r="I44" s="86">
        <v>748</v>
      </c>
      <c r="J44" s="87">
        <v>674</v>
      </c>
      <c r="K44" s="87">
        <v>742</v>
      </c>
      <c r="L44" s="87">
        <v>695</v>
      </c>
      <c r="M44" s="88">
        <v>659</v>
      </c>
    </row>
    <row r="45" spans="2:13" ht="27.75" customHeight="1">
      <c r="B45" s="1171"/>
      <c r="C45" s="1172"/>
      <c r="D45" s="85"/>
      <c r="E45" s="1175" t="s">
        <v>29</v>
      </c>
      <c r="F45" s="1175"/>
      <c r="G45" s="1175"/>
      <c r="H45" s="1176"/>
      <c r="I45" s="86">
        <v>1068</v>
      </c>
      <c r="J45" s="87">
        <v>972</v>
      </c>
      <c r="K45" s="87">
        <v>952</v>
      </c>
      <c r="L45" s="87">
        <v>993</v>
      </c>
      <c r="M45" s="88">
        <v>932</v>
      </c>
    </row>
    <row r="46" spans="2:13" ht="27.75" customHeight="1">
      <c r="B46" s="1171"/>
      <c r="C46" s="1172"/>
      <c r="D46" s="85"/>
      <c r="E46" s="1175" t="s">
        <v>30</v>
      </c>
      <c r="F46" s="1175"/>
      <c r="G46" s="1175"/>
      <c r="H46" s="1176"/>
      <c r="I46" s="86" t="s">
        <v>480</v>
      </c>
      <c r="J46" s="87" t="s">
        <v>480</v>
      </c>
      <c r="K46" s="87" t="s">
        <v>480</v>
      </c>
      <c r="L46" s="87" t="s">
        <v>480</v>
      </c>
      <c r="M46" s="88" t="s">
        <v>480</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3556</v>
      </c>
      <c r="J49" s="87">
        <v>3947</v>
      </c>
      <c r="K49" s="87">
        <v>4668</v>
      </c>
      <c r="L49" s="87">
        <v>5042</v>
      </c>
      <c r="M49" s="88">
        <v>5193</v>
      </c>
    </row>
    <row r="50" spans="2:13" ht="27.75" customHeight="1">
      <c r="B50" s="1171"/>
      <c r="C50" s="1172"/>
      <c r="D50" s="85"/>
      <c r="E50" s="1175" t="s">
        <v>35</v>
      </c>
      <c r="F50" s="1175"/>
      <c r="G50" s="1175"/>
      <c r="H50" s="1176"/>
      <c r="I50" s="86">
        <v>310</v>
      </c>
      <c r="J50" s="87">
        <v>212</v>
      </c>
      <c r="K50" s="87">
        <v>204</v>
      </c>
      <c r="L50" s="87">
        <v>253</v>
      </c>
      <c r="M50" s="88">
        <v>229</v>
      </c>
    </row>
    <row r="51" spans="2:13" ht="27.75" customHeight="1">
      <c r="B51" s="1173"/>
      <c r="C51" s="1174"/>
      <c r="D51" s="85"/>
      <c r="E51" s="1175" t="s">
        <v>36</v>
      </c>
      <c r="F51" s="1175"/>
      <c r="G51" s="1175"/>
      <c r="H51" s="1176"/>
      <c r="I51" s="86">
        <v>5980</v>
      </c>
      <c r="J51" s="87">
        <v>5779</v>
      </c>
      <c r="K51" s="87">
        <v>5913</v>
      </c>
      <c r="L51" s="87">
        <v>5746</v>
      </c>
      <c r="M51" s="88">
        <v>5643</v>
      </c>
    </row>
    <row r="52" spans="2:13" ht="27.75" customHeight="1" thickBot="1">
      <c r="B52" s="1177" t="s">
        <v>37</v>
      </c>
      <c r="C52" s="1178"/>
      <c r="D52" s="90"/>
      <c r="E52" s="1179" t="s">
        <v>38</v>
      </c>
      <c r="F52" s="1179"/>
      <c r="G52" s="1179"/>
      <c r="H52" s="1180"/>
      <c r="I52" s="91">
        <v>419</v>
      </c>
      <c r="J52" s="92">
        <v>-11</v>
      </c>
      <c r="K52" s="92">
        <v>-996</v>
      </c>
      <c r="L52" s="92">
        <v>-1376</v>
      </c>
      <c r="M52" s="93">
        <v>-1489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246876</v>
      </c>
      <c r="E3" s="116"/>
      <c r="F3" s="117">
        <v>192544</v>
      </c>
      <c r="G3" s="118"/>
      <c r="H3" s="119"/>
    </row>
    <row r="4" spans="1:8">
      <c r="A4" s="120"/>
      <c r="B4" s="121"/>
      <c r="C4" s="122"/>
      <c r="D4" s="123">
        <v>137726</v>
      </c>
      <c r="E4" s="124"/>
      <c r="F4" s="125">
        <v>82235</v>
      </c>
      <c r="G4" s="126"/>
      <c r="H4" s="127"/>
    </row>
    <row r="5" spans="1:8">
      <c r="A5" s="108" t="s">
        <v>512</v>
      </c>
      <c r="B5" s="113"/>
      <c r="C5" s="114"/>
      <c r="D5" s="115">
        <v>202766</v>
      </c>
      <c r="E5" s="116"/>
      <c r="F5" s="117">
        <v>146140</v>
      </c>
      <c r="G5" s="118"/>
      <c r="H5" s="119"/>
    </row>
    <row r="6" spans="1:8">
      <c r="A6" s="120"/>
      <c r="B6" s="121"/>
      <c r="C6" s="122"/>
      <c r="D6" s="123">
        <v>115698</v>
      </c>
      <c r="E6" s="124"/>
      <c r="F6" s="125">
        <v>75451</v>
      </c>
      <c r="G6" s="126"/>
      <c r="H6" s="127"/>
    </row>
    <row r="7" spans="1:8">
      <c r="A7" s="108" t="s">
        <v>513</v>
      </c>
      <c r="B7" s="113"/>
      <c r="C7" s="114"/>
      <c r="D7" s="115">
        <v>237199</v>
      </c>
      <c r="E7" s="116"/>
      <c r="F7" s="117">
        <v>146641</v>
      </c>
      <c r="G7" s="118"/>
      <c r="H7" s="119"/>
    </row>
    <row r="8" spans="1:8">
      <c r="A8" s="120"/>
      <c r="B8" s="121"/>
      <c r="C8" s="122"/>
      <c r="D8" s="123">
        <v>97574</v>
      </c>
      <c r="E8" s="124"/>
      <c r="F8" s="125">
        <v>68142</v>
      </c>
      <c r="G8" s="126"/>
      <c r="H8" s="127"/>
    </row>
    <row r="9" spans="1:8">
      <c r="A9" s="108" t="s">
        <v>514</v>
      </c>
      <c r="B9" s="113"/>
      <c r="C9" s="114"/>
      <c r="D9" s="115">
        <v>256624</v>
      </c>
      <c r="E9" s="116"/>
      <c r="F9" s="117">
        <v>174587</v>
      </c>
      <c r="G9" s="118"/>
      <c r="H9" s="119"/>
    </row>
    <row r="10" spans="1:8">
      <c r="A10" s="120"/>
      <c r="B10" s="121"/>
      <c r="C10" s="122"/>
      <c r="D10" s="123">
        <v>95429</v>
      </c>
      <c r="E10" s="124"/>
      <c r="F10" s="125">
        <v>79695</v>
      </c>
      <c r="G10" s="126"/>
      <c r="H10" s="127"/>
    </row>
    <row r="11" spans="1:8">
      <c r="A11" s="108" t="s">
        <v>515</v>
      </c>
      <c r="B11" s="113"/>
      <c r="C11" s="114"/>
      <c r="D11" s="115">
        <v>196885</v>
      </c>
      <c r="E11" s="116"/>
      <c r="F11" s="117">
        <v>175675</v>
      </c>
      <c r="G11" s="118"/>
      <c r="H11" s="119"/>
    </row>
    <row r="12" spans="1:8">
      <c r="A12" s="120"/>
      <c r="B12" s="121"/>
      <c r="C12" s="128"/>
      <c r="D12" s="123">
        <v>87113</v>
      </c>
      <c r="E12" s="124"/>
      <c r="F12" s="125">
        <v>87698</v>
      </c>
      <c r="G12" s="126"/>
      <c r="H12" s="127"/>
    </row>
    <row r="13" spans="1:8">
      <c r="A13" s="108"/>
      <c r="B13" s="113"/>
      <c r="C13" s="129"/>
      <c r="D13" s="130">
        <v>228070</v>
      </c>
      <c r="E13" s="131"/>
      <c r="F13" s="132">
        <v>167117</v>
      </c>
      <c r="G13" s="133"/>
      <c r="H13" s="119"/>
    </row>
    <row r="14" spans="1:8">
      <c r="A14" s="120"/>
      <c r="B14" s="121"/>
      <c r="C14" s="122"/>
      <c r="D14" s="123">
        <v>106708</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6.19</v>
      </c>
      <c r="C19" s="134">
        <f>ROUND(VALUE(SUBSTITUTE(実質収支比率等に係る経年分析!G$48,"▲","-")),2)</f>
        <v>6.37</v>
      </c>
      <c r="D19" s="134">
        <f>ROUND(VALUE(SUBSTITUTE(実質収支比率等に係る経年分析!H$48,"▲","-")),2)</f>
        <v>1.99</v>
      </c>
      <c r="E19" s="134">
        <f>ROUND(VALUE(SUBSTITUTE(実質収支比率等に係る経年分析!I$48,"▲","-")),2)</f>
        <v>5.09</v>
      </c>
      <c r="F19" s="134">
        <f>ROUND(VALUE(SUBSTITUTE(実質収支比率等に係る経年分析!J$48,"▲","-")),2)</f>
        <v>2.86</v>
      </c>
    </row>
    <row r="20" spans="1:11">
      <c r="A20" s="134" t="s">
        <v>43</v>
      </c>
      <c r="B20" s="134">
        <f>ROUND(VALUE(SUBSTITUTE(実質収支比率等に係る経年分析!F$47,"▲","-")),2)</f>
        <v>13.17</v>
      </c>
      <c r="C20" s="134">
        <f>ROUND(VALUE(SUBSTITUTE(実質収支比率等に係る経年分析!G$47,"▲","-")),2)</f>
        <v>18.59</v>
      </c>
      <c r="D20" s="134">
        <f>ROUND(VALUE(SUBSTITUTE(実質収支比率等に係る経年分析!H$47,"▲","-")),2)</f>
        <v>19.559999999999999</v>
      </c>
      <c r="E20" s="134">
        <f>ROUND(VALUE(SUBSTITUTE(実質収支比率等に係る経年分析!I$47,"▲","-")),2)</f>
        <v>19.510000000000002</v>
      </c>
      <c r="F20" s="134">
        <f>ROUND(VALUE(SUBSTITUTE(実質収支比率等に係る経年分析!J$47,"▲","-")),2)</f>
        <v>20.8</v>
      </c>
    </row>
    <row r="21" spans="1:11">
      <c r="A21" s="134" t="s">
        <v>44</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5.35</v>
      </c>
      <c r="D21" s="134">
        <f>IF(ISNUMBER(VALUE(SUBSTITUTE(実質収支比率等に係る経年分析!H$49,"▲","-"))),ROUND(VALUE(SUBSTITUTE(実質収支比率等に係る経年分析!H$49,"▲","-")),2),NA())</f>
        <v>-1.45</v>
      </c>
      <c r="E21" s="134">
        <f>IF(ISNUMBER(VALUE(SUBSTITUTE(実質収支比率等に係る経年分析!I$49,"▲","-"))),ROUND(VALUE(SUBSTITUTE(実質収支比率等に係る経年分析!I$49,"▲","-")),2),NA())</f>
        <v>3.11</v>
      </c>
      <c r="F21" s="134">
        <f>IF(ISNUMBER(VALUE(SUBSTITUTE(実質収支比率等に係る経年分析!J$49,"▲","-"))),ROUND(VALUE(SUBSTITUTE(実質収支比率等に係る経年分析!J$49,"▲","-")),2),NA())</f>
        <v>-2.5499999999999998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介護保険特別会計（事業勘定）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2.85</v>
      </c>
    </row>
    <row r="36" spans="1:16">
      <c r="A36" s="135" t="str">
        <f>IF(連結実質赤字比率に係る赤字・黒字の構成分析!C$34="",NA(),連結実質赤字比率に係る赤字・黒字の構成分析!C$34)</f>
        <v>国民健康保険特別会計（病院事業）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721</v>
      </c>
      <c r="E42" s="136"/>
      <c r="F42" s="136"/>
      <c r="G42" s="136">
        <f>'実質公債費比率（分子）の構造'!L$52</f>
        <v>671</v>
      </c>
      <c r="H42" s="136"/>
      <c r="I42" s="136"/>
      <c r="J42" s="136">
        <f>'実質公債費比率（分子）の構造'!M$52</f>
        <v>670</v>
      </c>
      <c r="K42" s="136"/>
      <c r="L42" s="136"/>
      <c r="M42" s="136">
        <f>'実質公債費比率（分子）の構造'!N$52</f>
        <v>689</v>
      </c>
      <c r="N42" s="136"/>
      <c r="O42" s="136"/>
      <c r="P42" s="136">
        <f>'実質公債費比率（分子）の構造'!O$52</f>
        <v>675</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111</v>
      </c>
      <c r="C44" s="136"/>
      <c r="D44" s="136"/>
      <c r="E44" s="136">
        <f>'実質公債費比率（分子）の構造'!L$50</f>
        <v>108</v>
      </c>
      <c r="F44" s="136"/>
      <c r="G44" s="136"/>
      <c r="H44" s="136">
        <f>'実質公債費比率（分子）の構造'!M$50</f>
        <v>105</v>
      </c>
      <c r="I44" s="136"/>
      <c r="J44" s="136"/>
      <c r="K44" s="136">
        <f>'実質公債費比率（分子）の構造'!N$50</f>
        <v>87</v>
      </c>
      <c r="L44" s="136"/>
      <c r="M44" s="136"/>
      <c r="N44" s="136">
        <f>'実質公債費比率（分子）の構造'!O$50</f>
        <v>3</v>
      </c>
      <c r="O44" s="136"/>
      <c r="P44" s="136"/>
    </row>
    <row r="45" spans="1:16">
      <c r="A45" s="136" t="s">
        <v>54</v>
      </c>
      <c r="B45" s="136">
        <f>'実質公債費比率（分子）の構造'!K$49</f>
        <v>52</v>
      </c>
      <c r="C45" s="136"/>
      <c r="D45" s="136"/>
      <c r="E45" s="136">
        <f>'実質公債費比率（分子）の構造'!L$49</f>
        <v>85</v>
      </c>
      <c r="F45" s="136"/>
      <c r="G45" s="136"/>
      <c r="H45" s="136">
        <f>'実質公債費比率（分子）の構造'!M$49</f>
        <v>85</v>
      </c>
      <c r="I45" s="136"/>
      <c r="J45" s="136"/>
      <c r="K45" s="136">
        <f>'実質公債費比率（分子）の構造'!N$49</f>
        <v>86</v>
      </c>
      <c r="L45" s="136"/>
      <c r="M45" s="136"/>
      <c r="N45" s="136">
        <f>'実質公債費比率（分子）の構造'!O$49</f>
        <v>87</v>
      </c>
      <c r="O45" s="136"/>
      <c r="P45" s="136"/>
    </row>
    <row r="46" spans="1:16">
      <c r="A46" s="136" t="s">
        <v>55</v>
      </c>
      <c r="B46" s="136">
        <f>'実質公債費比率（分子）の構造'!K$48</f>
        <v>269</v>
      </c>
      <c r="C46" s="136"/>
      <c r="D46" s="136"/>
      <c r="E46" s="136">
        <f>'実質公債費比率（分子）の構造'!L$48</f>
        <v>252</v>
      </c>
      <c r="F46" s="136"/>
      <c r="G46" s="136"/>
      <c r="H46" s="136">
        <f>'実質公債費比率（分子）の構造'!M$48</f>
        <v>237</v>
      </c>
      <c r="I46" s="136"/>
      <c r="J46" s="136"/>
      <c r="K46" s="136">
        <f>'実質公債費比率（分子）の構造'!N$48</f>
        <v>229</v>
      </c>
      <c r="L46" s="136"/>
      <c r="M46" s="136"/>
      <c r="N46" s="136">
        <f>'実質公債費比率（分子）の構造'!O$48</f>
        <v>215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625</v>
      </c>
      <c r="C49" s="136"/>
      <c r="D49" s="136"/>
      <c r="E49" s="136">
        <f>'実質公債費比率（分子）の構造'!L$45</f>
        <v>615</v>
      </c>
      <c r="F49" s="136"/>
      <c r="G49" s="136"/>
      <c r="H49" s="136">
        <f>'実質公債費比率（分子）の構造'!M$45</f>
        <v>622</v>
      </c>
      <c r="I49" s="136"/>
      <c r="J49" s="136"/>
      <c r="K49" s="136">
        <f>'実質公債費比率（分子）の構造'!N$45</f>
        <v>637</v>
      </c>
      <c r="L49" s="136"/>
      <c r="M49" s="136"/>
      <c r="N49" s="136">
        <f>'実質公債費比率（分子）の構造'!O$45</f>
        <v>629</v>
      </c>
      <c r="O49" s="136"/>
      <c r="P49" s="136"/>
    </row>
    <row r="50" spans="1:16">
      <c r="A50" s="136" t="s">
        <v>59</v>
      </c>
      <c r="B50" s="136" t="e">
        <f>NA()</f>
        <v>#N/A</v>
      </c>
      <c r="C50" s="136">
        <f>IF(ISNUMBER('実質公債費比率（分子）の構造'!K$53),'実質公債費比率（分子）の構造'!K$53,NA())</f>
        <v>336</v>
      </c>
      <c r="D50" s="136" t="e">
        <f>NA()</f>
        <v>#N/A</v>
      </c>
      <c r="E50" s="136" t="e">
        <f>NA()</f>
        <v>#N/A</v>
      </c>
      <c r="F50" s="136">
        <f>IF(ISNUMBER('実質公債費比率（分子）の構造'!L$53),'実質公債費比率（分子）の構造'!L$53,NA())</f>
        <v>389</v>
      </c>
      <c r="G50" s="136" t="e">
        <f>NA()</f>
        <v>#N/A</v>
      </c>
      <c r="H50" s="136" t="e">
        <f>NA()</f>
        <v>#N/A</v>
      </c>
      <c r="I50" s="136">
        <f>IF(ISNUMBER('実質公債費比率（分子）の構造'!M$53),'実質公債費比率（分子）の構造'!M$53,NA())</f>
        <v>379</v>
      </c>
      <c r="J50" s="136" t="e">
        <f>NA()</f>
        <v>#N/A</v>
      </c>
      <c r="K50" s="136" t="e">
        <f>NA()</f>
        <v>#N/A</v>
      </c>
      <c r="L50" s="136">
        <f>IF(ISNUMBER('実質公債費比率（分子）の構造'!N$53),'実質公債費比率（分子）の構造'!N$53,NA())</f>
        <v>350</v>
      </c>
      <c r="M50" s="136" t="e">
        <f>NA()</f>
        <v>#N/A</v>
      </c>
      <c r="N50" s="136" t="e">
        <f>NA()</f>
        <v>#N/A</v>
      </c>
      <c r="O50" s="136">
        <f>IF(ISNUMBER('実質公債費比率（分子）の構造'!O$53),'実質公債費比率（分子）の構造'!O$53,NA())</f>
        <v>259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5980</v>
      </c>
      <c r="E56" s="135"/>
      <c r="F56" s="135"/>
      <c r="G56" s="135">
        <f>'将来負担比率（分子）の構造'!J$51</f>
        <v>5779</v>
      </c>
      <c r="H56" s="135"/>
      <c r="I56" s="135"/>
      <c r="J56" s="135">
        <f>'将来負担比率（分子）の構造'!K$51</f>
        <v>5913</v>
      </c>
      <c r="K56" s="135"/>
      <c r="L56" s="135"/>
      <c r="M56" s="135">
        <f>'将来負担比率（分子）の構造'!L$51</f>
        <v>5746</v>
      </c>
      <c r="N56" s="135"/>
      <c r="O56" s="135"/>
      <c r="P56" s="135">
        <f>'将来負担比率（分子）の構造'!M$51</f>
        <v>5643</v>
      </c>
    </row>
    <row r="57" spans="1:16">
      <c r="A57" s="135" t="s">
        <v>35</v>
      </c>
      <c r="B57" s="135"/>
      <c r="C57" s="135"/>
      <c r="D57" s="135">
        <f>'将来負担比率（分子）の構造'!I$50</f>
        <v>310</v>
      </c>
      <c r="E57" s="135"/>
      <c r="F57" s="135"/>
      <c r="G57" s="135">
        <f>'将来負担比率（分子）の構造'!J$50</f>
        <v>212</v>
      </c>
      <c r="H57" s="135"/>
      <c r="I57" s="135"/>
      <c r="J57" s="135">
        <f>'将来負担比率（分子）の構造'!K$50</f>
        <v>204</v>
      </c>
      <c r="K57" s="135"/>
      <c r="L57" s="135"/>
      <c r="M57" s="135">
        <f>'将来負担比率（分子）の構造'!L$50</f>
        <v>253</v>
      </c>
      <c r="N57" s="135"/>
      <c r="O57" s="135"/>
      <c r="P57" s="135">
        <f>'将来負担比率（分子）の構造'!M$50</f>
        <v>229</v>
      </c>
    </row>
    <row r="58" spans="1:16">
      <c r="A58" s="135" t="s">
        <v>34</v>
      </c>
      <c r="B58" s="135"/>
      <c r="C58" s="135"/>
      <c r="D58" s="135">
        <f>'将来負担比率（分子）の構造'!I$49</f>
        <v>3556</v>
      </c>
      <c r="E58" s="135"/>
      <c r="F58" s="135"/>
      <c r="G58" s="135">
        <f>'将来負担比率（分子）の構造'!J$49</f>
        <v>3947</v>
      </c>
      <c r="H58" s="135"/>
      <c r="I58" s="135"/>
      <c r="J58" s="135">
        <f>'将来負担比率（分子）の構造'!K$49</f>
        <v>4668</v>
      </c>
      <c r="K58" s="135"/>
      <c r="L58" s="135"/>
      <c r="M58" s="135">
        <f>'将来負担比率（分子）の構造'!L$49</f>
        <v>5042</v>
      </c>
      <c r="N58" s="135"/>
      <c r="O58" s="135"/>
      <c r="P58" s="135">
        <f>'将来負担比率（分子）の構造'!M$49</f>
        <v>5193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1068</v>
      </c>
      <c r="C62" s="135"/>
      <c r="D62" s="135"/>
      <c r="E62" s="135">
        <f>'将来負担比率（分子）の構造'!J$45</f>
        <v>972</v>
      </c>
      <c r="F62" s="135"/>
      <c r="G62" s="135"/>
      <c r="H62" s="135">
        <f>'将来負担比率（分子）の構造'!K$45</f>
        <v>952</v>
      </c>
      <c r="I62" s="135"/>
      <c r="J62" s="135"/>
      <c r="K62" s="135">
        <f>'将来負担比率（分子）の構造'!L$45</f>
        <v>993</v>
      </c>
      <c r="L62" s="135"/>
      <c r="M62" s="135"/>
      <c r="N62" s="135">
        <f>'将来負担比率（分子）の構造'!M$45</f>
        <v>932</v>
      </c>
      <c r="O62" s="135"/>
      <c r="P62" s="135"/>
    </row>
    <row r="63" spans="1:16">
      <c r="A63" s="135" t="s">
        <v>28</v>
      </c>
      <c r="B63" s="135">
        <f>'将来負担比率（分子）の構造'!I$44</f>
        <v>748</v>
      </c>
      <c r="C63" s="135"/>
      <c r="D63" s="135"/>
      <c r="E63" s="135">
        <f>'将来負担比率（分子）の構造'!J$44</f>
        <v>674</v>
      </c>
      <c r="F63" s="135"/>
      <c r="G63" s="135"/>
      <c r="H63" s="135">
        <f>'将来負担比率（分子）の構造'!K$44</f>
        <v>742</v>
      </c>
      <c r="I63" s="135"/>
      <c r="J63" s="135"/>
      <c r="K63" s="135">
        <f>'将来負担比率（分子）の構造'!L$44</f>
        <v>695</v>
      </c>
      <c r="L63" s="135"/>
      <c r="M63" s="135"/>
      <c r="N63" s="135">
        <f>'将来負担比率（分子）の構造'!M$44</f>
        <v>659</v>
      </c>
      <c r="O63" s="135"/>
      <c r="P63" s="135"/>
    </row>
    <row r="64" spans="1:16">
      <c r="A64" s="135" t="s">
        <v>27</v>
      </c>
      <c r="B64" s="135">
        <f>'将来負担比率（分子）の構造'!I$43</f>
        <v>2186</v>
      </c>
      <c r="C64" s="135"/>
      <c r="D64" s="135"/>
      <c r="E64" s="135">
        <f>'将来負担比率（分子）の構造'!J$43</f>
        <v>2010</v>
      </c>
      <c r="F64" s="135"/>
      <c r="G64" s="135"/>
      <c r="H64" s="135">
        <f>'将来負担比率（分子）の構造'!K$43</f>
        <v>1853</v>
      </c>
      <c r="I64" s="135"/>
      <c r="J64" s="135"/>
      <c r="K64" s="135">
        <f>'将来負担比率（分子）の構造'!L$43</f>
        <v>1599</v>
      </c>
      <c r="L64" s="135"/>
      <c r="M64" s="135"/>
      <c r="N64" s="135">
        <f>'将来負担比率（分子）の構造'!M$43</f>
        <v>1506</v>
      </c>
      <c r="O64" s="135"/>
      <c r="P64" s="135"/>
    </row>
    <row r="65" spans="1:16">
      <c r="A65" s="135" t="s">
        <v>26</v>
      </c>
      <c r="B65" s="135">
        <f>'将来負担比率（分子）の構造'!I$42</f>
        <v>295</v>
      </c>
      <c r="C65" s="135"/>
      <c r="D65" s="135"/>
      <c r="E65" s="135">
        <f>'将来負担比率（分子）の構造'!J$42</f>
        <v>196</v>
      </c>
      <c r="F65" s="135"/>
      <c r="G65" s="135"/>
      <c r="H65" s="135">
        <f>'将来負担比率（分子）の構造'!K$42</f>
        <v>97</v>
      </c>
      <c r="I65" s="135"/>
      <c r="J65" s="135"/>
      <c r="K65" s="135">
        <f>'将来負担比率（分子）の構造'!L$42</f>
        <v>12</v>
      </c>
      <c r="L65" s="135"/>
      <c r="M65" s="135"/>
      <c r="N65" s="135">
        <f>'将来負担比率（分子）の構造'!M$42</f>
        <v>10</v>
      </c>
      <c r="O65" s="135"/>
      <c r="P65" s="135"/>
    </row>
    <row r="66" spans="1:16">
      <c r="A66" s="135" t="s">
        <v>25</v>
      </c>
      <c r="B66" s="135">
        <f>'将来負担比率（分子）の構造'!I$41</f>
        <v>5969</v>
      </c>
      <c r="C66" s="135"/>
      <c r="D66" s="135"/>
      <c r="E66" s="135">
        <f>'将来負担比率（分子）の構造'!J$41</f>
        <v>6074</v>
      </c>
      <c r="F66" s="135"/>
      <c r="G66" s="135"/>
      <c r="H66" s="135">
        <f>'将来負担比率（分子）の構造'!K$41</f>
        <v>6147</v>
      </c>
      <c r="I66" s="135"/>
      <c r="J66" s="135"/>
      <c r="K66" s="135">
        <f>'将来負担比率（分子）の構造'!L$41</f>
        <v>6366</v>
      </c>
      <c r="L66" s="135"/>
      <c r="M66" s="135"/>
      <c r="N66" s="135">
        <f>'将来負担比率（分子）の構造'!M$41</f>
        <v>6471</v>
      </c>
      <c r="O66" s="135"/>
      <c r="P66" s="135"/>
    </row>
    <row r="67" spans="1:16">
      <c r="A67" s="135" t="s">
        <v>63</v>
      </c>
      <c r="B67" s="135" t="e">
        <f>NA()</f>
        <v>#N/A</v>
      </c>
      <c r="C67" s="135">
        <f>IF(ISNUMBER('将来負担比率（分子）の構造'!I$52), IF('将来負担比率（分子）の構造'!I$52 &lt; 0, 0, '将来負担比率（分子）の構造'!I$52), NA())</f>
        <v>419</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Y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684613</v>
      </c>
      <c r="S5" s="639"/>
      <c r="T5" s="639"/>
      <c r="U5" s="639"/>
      <c r="V5" s="639"/>
      <c r="W5" s="639"/>
      <c r="X5" s="639"/>
      <c r="Y5" s="686"/>
      <c r="Z5" s="699">
        <v>11.2</v>
      </c>
      <c r="AA5" s="699"/>
      <c r="AB5" s="699"/>
      <c r="AC5" s="699"/>
      <c r="AD5" s="700">
        <v>684613</v>
      </c>
      <c r="AE5" s="700"/>
      <c r="AF5" s="700"/>
      <c r="AG5" s="700"/>
      <c r="AH5" s="700"/>
      <c r="AI5" s="700"/>
      <c r="AJ5" s="700"/>
      <c r="AK5" s="700"/>
      <c r="AL5" s="687">
        <v>18.3</v>
      </c>
      <c r="AM5" s="656"/>
      <c r="AN5" s="656"/>
      <c r="AO5" s="688"/>
      <c r="AP5" s="675" t="s">
        <v>210</v>
      </c>
      <c r="AQ5" s="676"/>
      <c r="AR5" s="676"/>
      <c r="AS5" s="676"/>
      <c r="AT5" s="676"/>
      <c r="AU5" s="676"/>
      <c r="AV5" s="676"/>
      <c r="AW5" s="676"/>
      <c r="AX5" s="676"/>
      <c r="AY5" s="676"/>
      <c r="AZ5" s="676"/>
      <c r="BA5" s="676"/>
      <c r="BB5" s="676"/>
      <c r="BC5" s="676"/>
      <c r="BD5" s="676"/>
      <c r="BE5" s="676"/>
      <c r="BF5" s="677"/>
      <c r="BG5" s="588">
        <v>684613</v>
      </c>
      <c r="BH5" s="589"/>
      <c r="BI5" s="589"/>
      <c r="BJ5" s="589"/>
      <c r="BK5" s="589"/>
      <c r="BL5" s="589"/>
      <c r="BM5" s="589"/>
      <c r="BN5" s="590"/>
      <c r="BO5" s="641">
        <v>100</v>
      </c>
      <c r="BP5" s="641"/>
      <c r="BQ5" s="641"/>
      <c r="BR5" s="641"/>
      <c r="BS5" s="642">
        <v>7338</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103363</v>
      </c>
      <c r="S6" s="589"/>
      <c r="T6" s="589"/>
      <c r="U6" s="589"/>
      <c r="V6" s="589"/>
      <c r="W6" s="589"/>
      <c r="X6" s="589"/>
      <c r="Y6" s="590"/>
      <c r="Z6" s="641">
        <v>1.7</v>
      </c>
      <c r="AA6" s="641"/>
      <c r="AB6" s="641"/>
      <c r="AC6" s="641"/>
      <c r="AD6" s="642">
        <v>103363</v>
      </c>
      <c r="AE6" s="642"/>
      <c r="AF6" s="642"/>
      <c r="AG6" s="642"/>
      <c r="AH6" s="642"/>
      <c r="AI6" s="642"/>
      <c r="AJ6" s="642"/>
      <c r="AK6" s="642"/>
      <c r="AL6" s="611">
        <v>2.8</v>
      </c>
      <c r="AM6" s="643"/>
      <c r="AN6" s="643"/>
      <c r="AO6" s="644"/>
      <c r="AP6" s="585" t="s">
        <v>215</v>
      </c>
      <c r="AQ6" s="586"/>
      <c r="AR6" s="586"/>
      <c r="AS6" s="586"/>
      <c r="AT6" s="586"/>
      <c r="AU6" s="586"/>
      <c r="AV6" s="586"/>
      <c r="AW6" s="586"/>
      <c r="AX6" s="586"/>
      <c r="AY6" s="586"/>
      <c r="AZ6" s="586"/>
      <c r="BA6" s="586"/>
      <c r="BB6" s="586"/>
      <c r="BC6" s="586"/>
      <c r="BD6" s="586"/>
      <c r="BE6" s="586"/>
      <c r="BF6" s="587"/>
      <c r="BG6" s="588">
        <v>684613</v>
      </c>
      <c r="BH6" s="589"/>
      <c r="BI6" s="589"/>
      <c r="BJ6" s="589"/>
      <c r="BK6" s="589"/>
      <c r="BL6" s="589"/>
      <c r="BM6" s="589"/>
      <c r="BN6" s="590"/>
      <c r="BO6" s="641">
        <v>100</v>
      </c>
      <c r="BP6" s="641"/>
      <c r="BQ6" s="641"/>
      <c r="BR6" s="641"/>
      <c r="BS6" s="642">
        <v>7338</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72316</v>
      </c>
      <c r="CS6" s="589"/>
      <c r="CT6" s="589"/>
      <c r="CU6" s="589"/>
      <c r="CV6" s="589"/>
      <c r="CW6" s="589"/>
      <c r="CX6" s="589"/>
      <c r="CY6" s="590"/>
      <c r="CZ6" s="641">
        <v>1.2</v>
      </c>
      <c r="DA6" s="641"/>
      <c r="DB6" s="641"/>
      <c r="DC6" s="641"/>
      <c r="DD6" s="594" t="s">
        <v>217</v>
      </c>
      <c r="DE6" s="589"/>
      <c r="DF6" s="589"/>
      <c r="DG6" s="589"/>
      <c r="DH6" s="589"/>
      <c r="DI6" s="589"/>
      <c r="DJ6" s="589"/>
      <c r="DK6" s="589"/>
      <c r="DL6" s="589"/>
      <c r="DM6" s="589"/>
      <c r="DN6" s="589"/>
      <c r="DO6" s="589"/>
      <c r="DP6" s="590"/>
      <c r="DQ6" s="594">
        <v>72316</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1589</v>
      </c>
      <c r="S7" s="589"/>
      <c r="T7" s="589"/>
      <c r="U7" s="589"/>
      <c r="V7" s="589"/>
      <c r="W7" s="589"/>
      <c r="X7" s="589"/>
      <c r="Y7" s="590"/>
      <c r="Z7" s="641">
        <v>0</v>
      </c>
      <c r="AA7" s="641"/>
      <c r="AB7" s="641"/>
      <c r="AC7" s="641"/>
      <c r="AD7" s="642">
        <v>1589</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357061</v>
      </c>
      <c r="BH7" s="589"/>
      <c r="BI7" s="589"/>
      <c r="BJ7" s="589"/>
      <c r="BK7" s="589"/>
      <c r="BL7" s="589"/>
      <c r="BM7" s="589"/>
      <c r="BN7" s="590"/>
      <c r="BO7" s="641">
        <v>52.2</v>
      </c>
      <c r="BP7" s="641"/>
      <c r="BQ7" s="641"/>
      <c r="BR7" s="641"/>
      <c r="BS7" s="642">
        <v>7338</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823733</v>
      </c>
      <c r="CS7" s="589"/>
      <c r="CT7" s="589"/>
      <c r="CU7" s="589"/>
      <c r="CV7" s="589"/>
      <c r="CW7" s="589"/>
      <c r="CX7" s="589"/>
      <c r="CY7" s="590"/>
      <c r="CZ7" s="641">
        <v>13.9</v>
      </c>
      <c r="DA7" s="641"/>
      <c r="DB7" s="641"/>
      <c r="DC7" s="641"/>
      <c r="DD7" s="594">
        <v>185812</v>
      </c>
      <c r="DE7" s="589"/>
      <c r="DF7" s="589"/>
      <c r="DG7" s="589"/>
      <c r="DH7" s="589"/>
      <c r="DI7" s="589"/>
      <c r="DJ7" s="589"/>
      <c r="DK7" s="589"/>
      <c r="DL7" s="589"/>
      <c r="DM7" s="589"/>
      <c r="DN7" s="589"/>
      <c r="DO7" s="589"/>
      <c r="DP7" s="590"/>
      <c r="DQ7" s="594">
        <v>525087</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3362</v>
      </c>
      <c r="S8" s="589"/>
      <c r="T8" s="589"/>
      <c r="U8" s="589"/>
      <c r="V8" s="589"/>
      <c r="W8" s="589"/>
      <c r="X8" s="589"/>
      <c r="Y8" s="590"/>
      <c r="Z8" s="641">
        <v>0.1</v>
      </c>
      <c r="AA8" s="641"/>
      <c r="AB8" s="641"/>
      <c r="AC8" s="641"/>
      <c r="AD8" s="642">
        <v>3362</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9447</v>
      </c>
      <c r="BH8" s="589"/>
      <c r="BI8" s="589"/>
      <c r="BJ8" s="589"/>
      <c r="BK8" s="589"/>
      <c r="BL8" s="589"/>
      <c r="BM8" s="589"/>
      <c r="BN8" s="590"/>
      <c r="BO8" s="641">
        <v>1.4</v>
      </c>
      <c r="BP8" s="641"/>
      <c r="BQ8" s="641"/>
      <c r="BR8" s="641"/>
      <c r="BS8" s="594" t="s">
        <v>113</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912196</v>
      </c>
      <c r="CS8" s="589"/>
      <c r="CT8" s="589"/>
      <c r="CU8" s="589"/>
      <c r="CV8" s="589"/>
      <c r="CW8" s="589"/>
      <c r="CX8" s="589"/>
      <c r="CY8" s="590"/>
      <c r="CZ8" s="641">
        <v>15.3</v>
      </c>
      <c r="DA8" s="641"/>
      <c r="DB8" s="641"/>
      <c r="DC8" s="641"/>
      <c r="DD8" s="594">
        <v>92271</v>
      </c>
      <c r="DE8" s="589"/>
      <c r="DF8" s="589"/>
      <c r="DG8" s="589"/>
      <c r="DH8" s="589"/>
      <c r="DI8" s="589"/>
      <c r="DJ8" s="589"/>
      <c r="DK8" s="589"/>
      <c r="DL8" s="589"/>
      <c r="DM8" s="589"/>
      <c r="DN8" s="589"/>
      <c r="DO8" s="589"/>
      <c r="DP8" s="590"/>
      <c r="DQ8" s="594">
        <v>622858</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1803</v>
      </c>
      <c r="S9" s="589"/>
      <c r="T9" s="589"/>
      <c r="U9" s="589"/>
      <c r="V9" s="589"/>
      <c r="W9" s="589"/>
      <c r="X9" s="589"/>
      <c r="Y9" s="590"/>
      <c r="Z9" s="641">
        <v>0</v>
      </c>
      <c r="AA9" s="641"/>
      <c r="AB9" s="641"/>
      <c r="AC9" s="641"/>
      <c r="AD9" s="642">
        <v>1803</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303016</v>
      </c>
      <c r="BH9" s="589"/>
      <c r="BI9" s="589"/>
      <c r="BJ9" s="589"/>
      <c r="BK9" s="589"/>
      <c r="BL9" s="589"/>
      <c r="BM9" s="589"/>
      <c r="BN9" s="590"/>
      <c r="BO9" s="641">
        <v>44.3</v>
      </c>
      <c r="BP9" s="641"/>
      <c r="BQ9" s="641"/>
      <c r="BR9" s="641"/>
      <c r="BS9" s="594" t="s">
        <v>113</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892414</v>
      </c>
      <c r="CS9" s="589"/>
      <c r="CT9" s="589"/>
      <c r="CU9" s="589"/>
      <c r="CV9" s="589"/>
      <c r="CW9" s="589"/>
      <c r="CX9" s="589"/>
      <c r="CY9" s="590"/>
      <c r="CZ9" s="641">
        <v>15</v>
      </c>
      <c r="DA9" s="641"/>
      <c r="DB9" s="641"/>
      <c r="DC9" s="641"/>
      <c r="DD9" s="594">
        <v>2250</v>
      </c>
      <c r="DE9" s="589"/>
      <c r="DF9" s="589"/>
      <c r="DG9" s="589"/>
      <c r="DH9" s="589"/>
      <c r="DI9" s="589"/>
      <c r="DJ9" s="589"/>
      <c r="DK9" s="589"/>
      <c r="DL9" s="589"/>
      <c r="DM9" s="589"/>
      <c r="DN9" s="589"/>
      <c r="DO9" s="589"/>
      <c r="DP9" s="590"/>
      <c r="DQ9" s="594">
        <v>766346</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72143</v>
      </c>
      <c r="S10" s="589"/>
      <c r="T10" s="589"/>
      <c r="U10" s="589"/>
      <c r="V10" s="589"/>
      <c r="W10" s="589"/>
      <c r="X10" s="589"/>
      <c r="Y10" s="590"/>
      <c r="Z10" s="641">
        <v>1.2</v>
      </c>
      <c r="AA10" s="641"/>
      <c r="AB10" s="641"/>
      <c r="AC10" s="641"/>
      <c r="AD10" s="642">
        <v>72143</v>
      </c>
      <c r="AE10" s="642"/>
      <c r="AF10" s="642"/>
      <c r="AG10" s="642"/>
      <c r="AH10" s="642"/>
      <c r="AI10" s="642"/>
      <c r="AJ10" s="642"/>
      <c r="AK10" s="642"/>
      <c r="AL10" s="611">
        <v>1.9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16825</v>
      </c>
      <c r="BH10" s="589"/>
      <c r="BI10" s="589"/>
      <c r="BJ10" s="589"/>
      <c r="BK10" s="589"/>
      <c r="BL10" s="589"/>
      <c r="BM10" s="589"/>
      <c r="BN10" s="590"/>
      <c r="BO10" s="641">
        <v>2.5</v>
      </c>
      <c r="BP10" s="641"/>
      <c r="BQ10" s="641"/>
      <c r="BR10" s="641"/>
      <c r="BS10" s="594">
        <v>2804</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2878</v>
      </c>
      <c r="CS10" s="589"/>
      <c r="CT10" s="589"/>
      <c r="CU10" s="589"/>
      <c r="CV10" s="589"/>
      <c r="CW10" s="589"/>
      <c r="CX10" s="589"/>
      <c r="CY10" s="590"/>
      <c r="CZ10" s="641">
        <v>0</v>
      </c>
      <c r="DA10" s="641"/>
      <c r="DB10" s="641"/>
      <c r="DC10" s="641"/>
      <c r="DD10" s="594" t="s">
        <v>113</v>
      </c>
      <c r="DE10" s="589"/>
      <c r="DF10" s="589"/>
      <c r="DG10" s="589"/>
      <c r="DH10" s="589"/>
      <c r="DI10" s="589"/>
      <c r="DJ10" s="589"/>
      <c r="DK10" s="589"/>
      <c r="DL10" s="589"/>
      <c r="DM10" s="589"/>
      <c r="DN10" s="589"/>
      <c r="DO10" s="589"/>
      <c r="DP10" s="590"/>
      <c r="DQ10" s="594">
        <v>2878</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113</v>
      </c>
      <c r="S11" s="589"/>
      <c r="T11" s="589"/>
      <c r="U11" s="589"/>
      <c r="V11" s="589"/>
      <c r="W11" s="589"/>
      <c r="X11" s="589"/>
      <c r="Y11" s="590"/>
      <c r="Z11" s="641" t="s">
        <v>113</v>
      </c>
      <c r="AA11" s="641"/>
      <c r="AB11" s="641"/>
      <c r="AC11" s="641"/>
      <c r="AD11" s="642" t="s">
        <v>113</v>
      </c>
      <c r="AE11" s="642"/>
      <c r="AF11" s="642"/>
      <c r="AG11" s="642"/>
      <c r="AH11" s="642"/>
      <c r="AI11" s="642"/>
      <c r="AJ11" s="642"/>
      <c r="AK11" s="642"/>
      <c r="AL11" s="611" t="s">
        <v>113</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27773</v>
      </c>
      <c r="BH11" s="589"/>
      <c r="BI11" s="589"/>
      <c r="BJ11" s="589"/>
      <c r="BK11" s="589"/>
      <c r="BL11" s="589"/>
      <c r="BM11" s="589"/>
      <c r="BN11" s="590"/>
      <c r="BO11" s="641">
        <v>4.0999999999999996</v>
      </c>
      <c r="BP11" s="641"/>
      <c r="BQ11" s="641"/>
      <c r="BR11" s="641"/>
      <c r="BS11" s="594">
        <v>4534</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708781</v>
      </c>
      <c r="CS11" s="589"/>
      <c r="CT11" s="589"/>
      <c r="CU11" s="589"/>
      <c r="CV11" s="589"/>
      <c r="CW11" s="589"/>
      <c r="CX11" s="589"/>
      <c r="CY11" s="590"/>
      <c r="CZ11" s="641">
        <v>11.9</v>
      </c>
      <c r="DA11" s="641"/>
      <c r="DB11" s="641"/>
      <c r="DC11" s="641"/>
      <c r="DD11" s="594">
        <v>350949</v>
      </c>
      <c r="DE11" s="589"/>
      <c r="DF11" s="589"/>
      <c r="DG11" s="589"/>
      <c r="DH11" s="589"/>
      <c r="DI11" s="589"/>
      <c r="DJ11" s="589"/>
      <c r="DK11" s="589"/>
      <c r="DL11" s="589"/>
      <c r="DM11" s="589"/>
      <c r="DN11" s="589"/>
      <c r="DO11" s="589"/>
      <c r="DP11" s="590"/>
      <c r="DQ11" s="594">
        <v>385529</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263278</v>
      </c>
      <c r="BH12" s="589"/>
      <c r="BI12" s="589"/>
      <c r="BJ12" s="589"/>
      <c r="BK12" s="589"/>
      <c r="BL12" s="589"/>
      <c r="BM12" s="589"/>
      <c r="BN12" s="590"/>
      <c r="BO12" s="641">
        <v>38.5</v>
      </c>
      <c r="BP12" s="641"/>
      <c r="BQ12" s="641"/>
      <c r="BR12" s="641"/>
      <c r="BS12" s="594" t="s">
        <v>113</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162642</v>
      </c>
      <c r="CS12" s="589"/>
      <c r="CT12" s="589"/>
      <c r="CU12" s="589"/>
      <c r="CV12" s="589"/>
      <c r="CW12" s="589"/>
      <c r="CX12" s="589"/>
      <c r="CY12" s="590"/>
      <c r="CZ12" s="641">
        <v>2.7</v>
      </c>
      <c r="DA12" s="641"/>
      <c r="DB12" s="641"/>
      <c r="DC12" s="641"/>
      <c r="DD12" s="594">
        <v>31936</v>
      </c>
      <c r="DE12" s="589"/>
      <c r="DF12" s="589"/>
      <c r="DG12" s="589"/>
      <c r="DH12" s="589"/>
      <c r="DI12" s="589"/>
      <c r="DJ12" s="589"/>
      <c r="DK12" s="589"/>
      <c r="DL12" s="589"/>
      <c r="DM12" s="589"/>
      <c r="DN12" s="589"/>
      <c r="DO12" s="589"/>
      <c r="DP12" s="590"/>
      <c r="DQ12" s="594">
        <v>131346</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12649</v>
      </c>
      <c r="S13" s="589"/>
      <c r="T13" s="589"/>
      <c r="U13" s="589"/>
      <c r="V13" s="589"/>
      <c r="W13" s="589"/>
      <c r="X13" s="589"/>
      <c r="Y13" s="590"/>
      <c r="Z13" s="641">
        <v>0.2</v>
      </c>
      <c r="AA13" s="641"/>
      <c r="AB13" s="641"/>
      <c r="AC13" s="641"/>
      <c r="AD13" s="642">
        <v>12649</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256545</v>
      </c>
      <c r="BH13" s="589"/>
      <c r="BI13" s="589"/>
      <c r="BJ13" s="589"/>
      <c r="BK13" s="589"/>
      <c r="BL13" s="589"/>
      <c r="BM13" s="589"/>
      <c r="BN13" s="590"/>
      <c r="BO13" s="641">
        <v>37.5</v>
      </c>
      <c r="BP13" s="641"/>
      <c r="BQ13" s="641"/>
      <c r="BR13" s="641"/>
      <c r="BS13" s="594" t="s">
        <v>113</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920267</v>
      </c>
      <c r="CS13" s="589"/>
      <c r="CT13" s="589"/>
      <c r="CU13" s="589"/>
      <c r="CV13" s="589"/>
      <c r="CW13" s="589"/>
      <c r="CX13" s="589"/>
      <c r="CY13" s="590"/>
      <c r="CZ13" s="641">
        <v>15.5</v>
      </c>
      <c r="DA13" s="641"/>
      <c r="DB13" s="641"/>
      <c r="DC13" s="641"/>
      <c r="DD13" s="594">
        <v>371446</v>
      </c>
      <c r="DE13" s="589"/>
      <c r="DF13" s="589"/>
      <c r="DG13" s="589"/>
      <c r="DH13" s="589"/>
      <c r="DI13" s="589"/>
      <c r="DJ13" s="589"/>
      <c r="DK13" s="589"/>
      <c r="DL13" s="589"/>
      <c r="DM13" s="589"/>
      <c r="DN13" s="589"/>
      <c r="DO13" s="589"/>
      <c r="DP13" s="590"/>
      <c r="DQ13" s="594">
        <v>504925</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11154</v>
      </c>
      <c r="BH14" s="589"/>
      <c r="BI14" s="589"/>
      <c r="BJ14" s="589"/>
      <c r="BK14" s="589"/>
      <c r="BL14" s="589"/>
      <c r="BM14" s="589"/>
      <c r="BN14" s="590"/>
      <c r="BO14" s="641">
        <v>1.6</v>
      </c>
      <c r="BP14" s="641"/>
      <c r="BQ14" s="641"/>
      <c r="BR14" s="641"/>
      <c r="BS14" s="594" t="s">
        <v>113</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235822</v>
      </c>
      <c r="CS14" s="589"/>
      <c r="CT14" s="589"/>
      <c r="CU14" s="589"/>
      <c r="CV14" s="589"/>
      <c r="CW14" s="589"/>
      <c r="CX14" s="589"/>
      <c r="CY14" s="590"/>
      <c r="CZ14" s="641">
        <v>4</v>
      </c>
      <c r="DA14" s="641"/>
      <c r="DB14" s="641"/>
      <c r="DC14" s="641"/>
      <c r="DD14" s="594" t="s">
        <v>113</v>
      </c>
      <c r="DE14" s="589"/>
      <c r="DF14" s="589"/>
      <c r="DG14" s="589"/>
      <c r="DH14" s="589"/>
      <c r="DI14" s="589"/>
      <c r="DJ14" s="589"/>
      <c r="DK14" s="589"/>
      <c r="DL14" s="589"/>
      <c r="DM14" s="589"/>
      <c r="DN14" s="589"/>
      <c r="DO14" s="589"/>
      <c r="DP14" s="590"/>
      <c r="DQ14" s="594">
        <v>235779</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1729</v>
      </c>
      <c r="S15" s="589"/>
      <c r="T15" s="589"/>
      <c r="U15" s="589"/>
      <c r="V15" s="589"/>
      <c r="W15" s="589"/>
      <c r="X15" s="589"/>
      <c r="Y15" s="590"/>
      <c r="Z15" s="641">
        <v>0</v>
      </c>
      <c r="AA15" s="641"/>
      <c r="AB15" s="641"/>
      <c r="AC15" s="641"/>
      <c r="AD15" s="642">
        <v>1729</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53120</v>
      </c>
      <c r="BH15" s="589"/>
      <c r="BI15" s="589"/>
      <c r="BJ15" s="589"/>
      <c r="BK15" s="589"/>
      <c r="BL15" s="589"/>
      <c r="BM15" s="589"/>
      <c r="BN15" s="590"/>
      <c r="BO15" s="641">
        <v>7.8</v>
      </c>
      <c r="BP15" s="641"/>
      <c r="BQ15" s="641"/>
      <c r="BR15" s="641"/>
      <c r="BS15" s="594" t="s">
        <v>113</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586099</v>
      </c>
      <c r="CS15" s="589"/>
      <c r="CT15" s="589"/>
      <c r="CU15" s="589"/>
      <c r="CV15" s="589"/>
      <c r="CW15" s="589"/>
      <c r="CX15" s="589"/>
      <c r="CY15" s="590"/>
      <c r="CZ15" s="641">
        <v>9.9</v>
      </c>
      <c r="DA15" s="641"/>
      <c r="DB15" s="641"/>
      <c r="DC15" s="641"/>
      <c r="DD15" s="594">
        <v>40329</v>
      </c>
      <c r="DE15" s="589"/>
      <c r="DF15" s="589"/>
      <c r="DG15" s="589"/>
      <c r="DH15" s="589"/>
      <c r="DI15" s="589"/>
      <c r="DJ15" s="589"/>
      <c r="DK15" s="589"/>
      <c r="DL15" s="589"/>
      <c r="DM15" s="589"/>
      <c r="DN15" s="589"/>
      <c r="DO15" s="589"/>
      <c r="DP15" s="590"/>
      <c r="DQ15" s="594">
        <v>517636</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3142546</v>
      </c>
      <c r="S16" s="589"/>
      <c r="T16" s="589"/>
      <c r="U16" s="589"/>
      <c r="V16" s="589"/>
      <c r="W16" s="589"/>
      <c r="X16" s="589"/>
      <c r="Y16" s="590"/>
      <c r="Z16" s="641">
        <v>51.6</v>
      </c>
      <c r="AA16" s="641"/>
      <c r="AB16" s="641"/>
      <c r="AC16" s="641"/>
      <c r="AD16" s="642">
        <v>2826448</v>
      </c>
      <c r="AE16" s="642"/>
      <c r="AF16" s="642"/>
      <c r="AG16" s="642"/>
      <c r="AH16" s="642"/>
      <c r="AI16" s="642"/>
      <c r="AJ16" s="642"/>
      <c r="AK16" s="642"/>
      <c r="AL16" s="611">
        <v>75.599999999999994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t="s">
        <v>113</v>
      </c>
      <c r="CS16" s="589"/>
      <c r="CT16" s="589"/>
      <c r="CU16" s="589"/>
      <c r="CV16" s="589"/>
      <c r="CW16" s="589"/>
      <c r="CX16" s="589"/>
      <c r="CY16" s="590"/>
      <c r="CZ16" s="641" t="s">
        <v>113</v>
      </c>
      <c r="DA16" s="641"/>
      <c r="DB16" s="641"/>
      <c r="DC16" s="641"/>
      <c r="DD16" s="594" t="s">
        <v>113</v>
      </c>
      <c r="DE16" s="589"/>
      <c r="DF16" s="589"/>
      <c r="DG16" s="589"/>
      <c r="DH16" s="589"/>
      <c r="DI16" s="589"/>
      <c r="DJ16" s="589"/>
      <c r="DK16" s="589"/>
      <c r="DL16" s="589"/>
      <c r="DM16" s="589"/>
      <c r="DN16" s="589"/>
      <c r="DO16" s="589"/>
      <c r="DP16" s="590"/>
      <c r="DQ16" s="594" t="s">
        <v>113</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2826448</v>
      </c>
      <c r="S17" s="589"/>
      <c r="T17" s="589"/>
      <c r="U17" s="589"/>
      <c r="V17" s="589"/>
      <c r="W17" s="589"/>
      <c r="X17" s="589"/>
      <c r="Y17" s="590"/>
      <c r="Z17" s="641">
        <v>46.4</v>
      </c>
      <c r="AA17" s="641"/>
      <c r="AB17" s="641"/>
      <c r="AC17" s="641"/>
      <c r="AD17" s="642">
        <v>2826448</v>
      </c>
      <c r="AE17" s="642"/>
      <c r="AF17" s="642"/>
      <c r="AG17" s="642"/>
      <c r="AH17" s="642"/>
      <c r="AI17" s="642"/>
      <c r="AJ17" s="642"/>
      <c r="AK17" s="642"/>
      <c r="AL17" s="611">
        <v>75.599999999999994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629498</v>
      </c>
      <c r="CS17" s="589"/>
      <c r="CT17" s="589"/>
      <c r="CU17" s="589"/>
      <c r="CV17" s="589"/>
      <c r="CW17" s="589"/>
      <c r="CX17" s="589"/>
      <c r="CY17" s="590"/>
      <c r="CZ17" s="641">
        <v>10.6</v>
      </c>
      <c r="DA17" s="641"/>
      <c r="DB17" s="641"/>
      <c r="DC17" s="641"/>
      <c r="DD17" s="594" t="s">
        <v>113</v>
      </c>
      <c r="DE17" s="589"/>
      <c r="DF17" s="589"/>
      <c r="DG17" s="589"/>
      <c r="DH17" s="589"/>
      <c r="DI17" s="589"/>
      <c r="DJ17" s="589"/>
      <c r="DK17" s="589"/>
      <c r="DL17" s="589"/>
      <c r="DM17" s="589"/>
      <c r="DN17" s="589"/>
      <c r="DO17" s="589"/>
      <c r="DP17" s="590"/>
      <c r="DQ17" s="594">
        <v>588174</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316085</v>
      </c>
      <c r="S18" s="589"/>
      <c r="T18" s="589"/>
      <c r="U18" s="589"/>
      <c r="V18" s="589"/>
      <c r="W18" s="589"/>
      <c r="X18" s="589"/>
      <c r="Y18" s="590"/>
      <c r="Z18" s="641">
        <v>5.2</v>
      </c>
      <c r="AA18" s="641"/>
      <c r="AB18" s="641"/>
      <c r="AC18" s="641"/>
      <c r="AD18" s="642" t="s">
        <v>113</v>
      </c>
      <c r="AE18" s="642"/>
      <c r="AF18" s="642"/>
      <c r="AG18" s="642"/>
      <c r="AH18" s="642"/>
      <c r="AI18" s="642"/>
      <c r="AJ18" s="642"/>
      <c r="AK18" s="642"/>
      <c r="AL18" s="611" t="s">
        <v>113</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13</v>
      </c>
      <c r="S19" s="589"/>
      <c r="T19" s="589"/>
      <c r="U19" s="589"/>
      <c r="V19" s="589"/>
      <c r="W19" s="589"/>
      <c r="X19" s="589"/>
      <c r="Y19" s="590"/>
      <c r="Z19" s="641">
        <v>0</v>
      </c>
      <c r="AA19" s="641"/>
      <c r="AB19" s="641"/>
      <c r="AC19" s="641"/>
      <c r="AD19" s="642" t="s">
        <v>113</v>
      </c>
      <c r="AE19" s="642"/>
      <c r="AF19" s="642"/>
      <c r="AG19" s="642"/>
      <c r="AH19" s="642"/>
      <c r="AI19" s="642"/>
      <c r="AJ19" s="642"/>
      <c r="AK19" s="642"/>
      <c r="AL19" s="611" t="s">
        <v>113</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113</v>
      </c>
      <c r="BH19" s="589"/>
      <c r="BI19" s="589"/>
      <c r="BJ19" s="589"/>
      <c r="BK19" s="589"/>
      <c r="BL19" s="589"/>
      <c r="BM19" s="589"/>
      <c r="BN19" s="590"/>
      <c r="BO19" s="641" t="s">
        <v>113</v>
      </c>
      <c r="BP19" s="641"/>
      <c r="BQ19" s="641"/>
      <c r="BR19" s="641"/>
      <c r="BS19" s="594" t="s">
        <v>113</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4023797</v>
      </c>
      <c r="S20" s="589"/>
      <c r="T20" s="589"/>
      <c r="U20" s="589"/>
      <c r="V20" s="589"/>
      <c r="W20" s="589"/>
      <c r="X20" s="589"/>
      <c r="Y20" s="590"/>
      <c r="Z20" s="641">
        <v>66.099999999999994</v>
      </c>
      <c r="AA20" s="641"/>
      <c r="AB20" s="641"/>
      <c r="AC20" s="641"/>
      <c r="AD20" s="642">
        <v>3707699</v>
      </c>
      <c r="AE20" s="642"/>
      <c r="AF20" s="642"/>
      <c r="AG20" s="642"/>
      <c r="AH20" s="642"/>
      <c r="AI20" s="642"/>
      <c r="AJ20" s="642"/>
      <c r="AK20" s="642"/>
      <c r="AL20" s="611">
        <v>99.2</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113</v>
      </c>
      <c r="BH20" s="589"/>
      <c r="BI20" s="589"/>
      <c r="BJ20" s="589"/>
      <c r="BK20" s="589"/>
      <c r="BL20" s="589"/>
      <c r="BM20" s="589"/>
      <c r="BN20" s="590"/>
      <c r="BO20" s="641" t="s">
        <v>113</v>
      </c>
      <c r="BP20" s="641"/>
      <c r="BQ20" s="641"/>
      <c r="BR20" s="641"/>
      <c r="BS20" s="594" t="s">
        <v>113</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5946646</v>
      </c>
      <c r="CS20" s="589"/>
      <c r="CT20" s="589"/>
      <c r="CU20" s="589"/>
      <c r="CV20" s="589"/>
      <c r="CW20" s="589"/>
      <c r="CX20" s="589"/>
      <c r="CY20" s="590"/>
      <c r="CZ20" s="641">
        <v>100</v>
      </c>
      <c r="DA20" s="641"/>
      <c r="DB20" s="641"/>
      <c r="DC20" s="641"/>
      <c r="DD20" s="594">
        <v>1074993</v>
      </c>
      <c r="DE20" s="589"/>
      <c r="DF20" s="589"/>
      <c r="DG20" s="589"/>
      <c r="DH20" s="589"/>
      <c r="DI20" s="589"/>
      <c r="DJ20" s="589"/>
      <c r="DK20" s="589"/>
      <c r="DL20" s="589"/>
      <c r="DM20" s="589"/>
      <c r="DN20" s="589"/>
      <c r="DO20" s="589"/>
      <c r="DP20" s="590"/>
      <c r="DQ20" s="594">
        <v>4352874</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947</v>
      </c>
      <c r="S21" s="589"/>
      <c r="T21" s="589"/>
      <c r="U21" s="589"/>
      <c r="V21" s="589"/>
      <c r="W21" s="589"/>
      <c r="X21" s="589"/>
      <c r="Y21" s="590"/>
      <c r="Z21" s="641">
        <v>0</v>
      </c>
      <c r="AA21" s="641"/>
      <c r="AB21" s="641"/>
      <c r="AC21" s="641"/>
      <c r="AD21" s="642">
        <v>947</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113</v>
      </c>
      <c r="BH21" s="589"/>
      <c r="BI21" s="589"/>
      <c r="BJ21" s="589"/>
      <c r="BK21" s="589"/>
      <c r="BL21" s="589"/>
      <c r="BM21" s="589"/>
      <c r="BN21" s="590"/>
      <c r="BO21" s="641" t="s">
        <v>113</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95839</v>
      </c>
      <c r="S22" s="589"/>
      <c r="T22" s="589"/>
      <c r="U22" s="589"/>
      <c r="V22" s="589"/>
      <c r="W22" s="589"/>
      <c r="X22" s="589"/>
      <c r="Y22" s="590"/>
      <c r="Z22" s="641">
        <v>1.6</v>
      </c>
      <c r="AA22" s="641"/>
      <c r="AB22" s="641"/>
      <c r="AC22" s="641"/>
      <c r="AD22" s="642" t="s">
        <v>113</v>
      </c>
      <c r="AE22" s="642"/>
      <c r="AF22" s="642"/>
      <c r="AG22" s="642"/>
      <c r="AH22" s="642"/>
      <c r="AI22" s="642"/>
      <c r="AJ22" s="642"/>
      <c r="AK22" s="642"/>
      <c r="AL22" s="611" t="s">
        <v>113</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92909</v>
      </c>
      <c r="S23" s="589"/>
      <c r="T23" s="589"/>
      <c r="U23" s="589"/>
      <c r="V23" s="589"/>
      <c r="W23" s="589"/>
      <c r="X23" s="589"/>
      <c r="Y23" s="590"/>
      <c r="Z23" s="641">
        <v>1.5</v>
      </c>
      <c r="AA23" s="641"/>
      <c r="AB23" s="641"/>
      <c r="AC23" s="641"/>
      <c r="AD23" s="642">
        <v>18366</v>
      </c>
      <c r="AE23" s="642"/>
      <c r="AF23" s="642"/>
      <c r="AG23" s="642"/>
      <c r="AH23" s="642"/>
      <c r="AI23" s="642"/>
      <c r="AJ23" s="642"/>
      <c r="AK23" s="642"/>
      <c r="AL23" s="611">
        <v>0.5</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15881</v>
      </c>
      <c r="S24" s="589"/>
      <c r="T24" s="589"/>
      <c r="U24" s="589"/>
      <c r="V24" s="589"/>
      <c r="W24" s="589"/>
      <c r="X24" s="589"/>
      <c r="Y24" s="590"/>
      <c r="Z24" s="641">
        <v>0.3</v>
      </c>
      <c r="AA24" s="641"/>
      <c r="AB24" s="641"/>
      <c r="AC24" s="641"/>
      <c r="AD24" s="642" t="s">
        <v>113</v>
      </c>
      <c r="AE24" s="642"/>
      <c r="AF24" s="642"/>
      <c r="AG24" s="642"/>
      <c r="AH24" s="642"/>
      <c r="AI24" s="642"/>
      <c r="AJ24" s="642"/>
      <c r="AK24" s="642"/>
      <c r="AL24" s="611" t="s">
        <v>113</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1901167</v>
      </c>
      <c r="CS24" s="639"/>
      <c r="CT24" s="639"/>
      <c r="CU24" s="639"/>
      <c r="CV24" s="639"/>
      <c r="CW24" s="639"/>
      <c r="CX24" s="639"/>
      <c r="CY24" s="686"/>
      <c r="CZ24" s="690">
        <v>32</v>
      </c>
      <c r="DA24" s="691"/>
      <c r="DB24" s="691"/>
      <c r="DC24" s="692"/>
      <c r="DD24" s="685">
        <v>1548893</v>
      </c>
      <c r="DE24" s="639"/>
      <c r="DF24" s="639"/>
      <c r="DG24" s="639"/>
      <c r="DH24" s="639"/>
      <c r="DI24" s="639"/>
      <c r="DJ24" s="639"/>
      <c r="DK24" s="686"/>
      <c r="DL24" s="685">
        <v>1540348</v>
      </c>
      <c r="DM24" s="639"/>
      <c r="DN24" s="639"/>
      <c r="DO24" s="639"/>
      <c r="DP24" s="639"/>
      <c r="DQ24" s="639"/>
      <c r="DR24" s="639"/>
      <c r="DS24" s="639"/>
      <c r="DT24" s="639"/>
      <c r="DU24" s="639"/>
      <c r="DV24" s="686"/>
      <c r="DW24" s="687">
        <v>39.1</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491392</v>
      </c>
      <c r="S25" s="589"/>
      <c r="T25" s="589"/>
      <c r="U25" s="589"/>
      <c r="V25" s="589"/>
      <c r="W25" s="589"/>
      <c r="X25" s="589"/>
      <c r="Y25" s="590"/>
      <c r="Z25" s="641">
        <v>8.1</v>
      </c>
      <c r="AA25" s="641"/>
      <c r="AB25" s="641"/>
      <c r="AC25" s="641"/>
      <c r="AD25" s="642" t="s">
        <v>113</v>
      </c>
      <c r="AE25" s="642"/>
      <c r="AF25" s="642"/>
      <c r="AG25" s="642"/>
      <c r="AH25" s="642"/>
      <c r="AI25" s="642"/>
      <c r="AJ25" s="642"/>
      <c r="AK25" s="642"/>
      <c r="AL25" s="611" t="s">
        <v>113</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906486</v>
      </c>
      <c r="CS25" s="607"/>
      <c r="CT25" s="607"/>
      <c r="CU25" s="607"/>
      <c r="CV25" s="607"/>
      <c r="CW25" s="607"/>
      <c r="CX25" s="607"/>
      <c r="CY25" s="608"/>
      <c r="CZ25" s="591">
        <v>15.2</v>
      </c>
      <c r="DA25" s="609"/>
      <c r="DB25" s="609"/>
      <c r="DC25" s="610"/>
      <c r="DD25" s="594">
        <v>861590</v>
      </c>
      <c r="DE25" s="607"/>
      <c r="DF25" s="607"/>
      <c r="DG25" s="607"/>
      <c r="DH25" s="607"/>
      <c r="DI25" s="607"/>
      <c r="DJ25" s="607"/>
      <c r="DK25" s="608"/>
      <c r="DL25" s="594">
        <v>860645</v>
      </c>
      <c r="DM25" s="607"/>
      <c r="DN25" s="607"/>
      <c r="DO25" s="607"/>
      <c r="DP25" s="607"/>
      <c r="DQ25" s="607"/>
      <c r="DR25" s="607"/>
      <c r="DS25" s="607"/>
      <c r="DT25" s="607"/>
      <c r="DU25" s="607"/>
      <c r="DV25" s="608"/>
      <c r="DW25" s="611">
        <v>21.8</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587912</v>
      </c>
      <c r="CS26" s="589"/>
      <c r="CT26" s="589"/>
      <c r="CU26" s="589"/>
      <c r="CV26" s="589"/>
      <c r="CW26" s="589"/>
      <c r="CX26" s="589"/>
      <c r="CY26" s="590"/>
      <c r="CZ26" s="591">
        <v>9.9</v>
      </c>
      <c r="DA26" s="609"/>
      <c r="DB26" s="609"/>
      <c r="DC26" s="610"/>
      <c r="DD26" s="594">
        <v>543703</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337164</v>
      </c>
      <c r="S27" s="589"/>
      <c r="T27" s="589"/>
      <c r="U27" s="589"/>
      <c r="V27" s="589"/>
      <c r="W27" s="589"/>
      <c r="X27" s="589"/>
      <c r="Y27" s="590"/>
      <c r="Z27" s="641">
        <v>5.5</v>
      </c>
      <c r="AA27" s="641"/>
      <c r="AB27" s="641"/>
      <c r="AC27" s="641"/>
      <c r="AD27" s="642" t="s">
        <v>113</v>
      </c>
      <c r="AE27" s="642"/>
      <c r="AF27" s="642"/>
      <c r="AG27" s="642"/>
      <c r="AH27" s="642"/>
      <c r="AI27" s="642"/>
      <c r="AJ27" s="642"/>
      <c r="AK27" s="642"/>
      <c r="AL27" s="611" t="s">
        <v>113</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684613</v>
      </c>
      <c r="BH27" s="589"/>
      <c r="BI27" s="589"/>
      <c r="BJ27" s="589"/>
      <c r="BK27" s="589"/>
      <c r="BL27" s="589"/>
      <c r="BM27" s="589"/>
      <c r="BN27" s="590"/>
      <c r="BO27" s="641">
        <v>100</v>
      </c>
      <c r="BP27" s="641"/>
      <c r="BQ27" s="641"/>
      <c r="BR27" s="641"/>
      <c r="BS27" s="594">
        <v>7338</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365183</v>
      </c>
      <c r="CS27" s="607"/>
      <c r="CT27" s="607"/>
      <c r="CU27" s="607"/>
      <c r="CV27" s="607"/>
      <c r="CW27" s="607"/>
      <c r="CX27" s="607"/>
      <c r="CY27" s="608"/>
      <c r="CZ27" s="591">
        <v>6.1</v>
      </c>
      <c r="DA27" s="609"/>
      <c r="DB27" s="609"/>
      <c r="DC27" s="610"/>
      <c r="DD27" s="594">
        <v>99129</v>
      </c>
      <c r="DE27" s="607"/>
      <c r="DF27" s="607"/>
      <c r="DG27" s="607"/>
      <c r="DH27" s="607"/>
      <c r="DI27" s="607"/>
      <c r="DJ27" s="607"/>
      <c r="DK27" s="608"/>
      <c r="DL27" s="594">
        <v>91529</v>
      </c>
      <c r="DM27" s="607"/>
      <c r="DN27" s="607"/>
      <c r="DO27" s="607"/>
      <c r="DP27" s="607"/>
      <c r="DQ27" s="607"/>
      <c r="DR27" s="607"/>
      <c r="DS27" s="607"/>
      <c r="DT27" s="607"/>
      <c r="DU27" s="607"/>
      <c r="DV27" s="608"/>
      <c r="DW27" s="611">
        <v>2.2999999999999998</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23580</v>
      </c>
      <c r="S28" s="589"/>
      <c r="T28" s="589"/>
      <c r="U28" s="589"/>
      <c r="V28" s="589"/>
      <c r="W28" s="589"/>
      <c r="X28" s="589"/>
      <c r="Y28" s="590"/>
      <c r="Z28" s="641">
        <v>0.4</v>
      </c>
      <c r="AA28" s="641"/>
      <c r="AB28" s="641"/>
      <c r="AC28" s="641"/>
      <c r="AD28" s="642">
        <v>9540</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629498</v>
      </c>
      <c r="CS28" s="589"/>
      <c r="CT28" s="589"/>
      <c r="CU28" s="589"/>
      <c r="CV28" s="589"/>
      <c r="CW28" s="589"/>
      <c r="CX28" s="589"/>
      <c r="CY28" s="590"/>
      <c r="CZ28" s="591">
        <v>10.6</v>
      </c>
      <c r="DA28" s="609"/>
      <c r="DB28" s="609"/>
      <c r="DC28" s="610"/>
      <c r="DD28" s="594">
        <v>588174</v>
      </c>
      <c r="DE28" s="589"/>
      <c r="DF28" s="589"/>
      <c r="DG28" s="589"/>
      <c r="DH28" s="589"/>
      <c r="DI28" s="589"/>
      <c r="DJ28" s="589"/>
      <c r="DK28" s="590"/>
      <c r="DL28" s="594">
        <v>588174</v>
      </c>
      <c r="DM28" s="589"/>
      <c r="DN28" s="589"/>
      <c r="DO28" s="589"/>
      <c r="DP28" s="589"/>
      <c r="DQ28" s="589"/>
      <c r="DR28" s="589"/>
      <c r="DS28" s="589"/>
      <c r="DT28" s="589"/>
      <c r="DU28" s="589"/>
      <c r="DV28" s="590"/>
      <c r="DW28" s="611">
        <v>14.9</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4531</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58</v>
      </c>
      <c r="CG29" s="622"/>
      <c r="CH29" s="622"/>
      <c r="CI29" s="622"/>
      <c r="CJ29" s="622"/>
      <c r="CK29" s="622"/>
      <c r="CL29" s="622"/>
      <c r="CM29" s="622"/>
      <c r="CN29" s="622"/>
      <c r="CO29" s="622"/>
      <c r="CP29" s="622"/>
      <c r="CQ29" s="623"/>
      <c r="CR29" s="588">
        <v>629416</v>
      </c>
      <c r="CS29" s="607"/>
      <c r="CT29" s="607"/>
      <c r="CU29" s="607"/>
      <c r="CV29" s="607"/>
      <c r="CW29" s="607"/>
      <c r="CX29" s="607"/>
      <c r="CY29" s="608"/>
      <c r="CZ29" s="591">
        <v>10.6</v>
      </c>
      <c r="DA29" s="609"/>
      <c r="DB29" s="609"/>
      <c r="DC29" s="610"/>
      <c r="DD29" s="594">
        <v>588092</v>
      </c>
      <c r="DE29" s="607"/>
      <c r="DF29" s="607"/>
      <c r="DG29" s="607"/>
      <c r="DH29" s="607"/>
      <c r="DI29" s="607"/>
      <c r="DJ29" s="607"/>
      <c r="DK29" s="608"/>
      <c r="DL29" s="594">
        <v>588092</v>
      </c>
      <c r="DM29" s="607"/>
      <c r="DN29" s="607"/>
      <c r="DO29" s="607"/>
      <c r="DP29" s="607"/>
      <c r="DQ29" s="607"/>
      <c r="DR29" s="607"/>
      <c r="DS29" s="607"/>
      <c r="DT29" s="607"/>
      <c r="DU29" s="607"/>
      <c r="DV29" s="608"/>
      <c r="DW29" s="611">
        <v>14.9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71450</v>
      </c>
      <c r="S30" s="589"/>
      <c r="T30" s="589"/>
      <c r="U30" s="589"/>
      <c r="V30" s="589"/>
      <c r="W30" s="589"/>
      <c r="X30" s="589"/>
      <c r="Y30" s="590"/>
      <c r="Z30" s="641">
        <v>1.2</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172</v>
      </c>
      <c r="AY30" s="676"/>
      <c r="AZ30" s="676"/>
      <c r="BA30" s="676"/>
      <c r="BB30" s="676"/>
      <c r="BC30" s="676"/>
      <c r="BD30" s="676"/>
      <c r="BE30" s="676"/>
      <c r="BF30" s="677"/>
      <c r="BG30" s="654">
        <v>99.3</v>
      </c>
      <c r="BH30" s="655"/>
      <c r="BI30" s="655"/>
      <c r="BJ30" s="655"/>
      <c r="BK30" s="655"/>
      <c r="BL30" s="655"/>
      <c r="BM30" s="656">
        <v>95</v>
      </c>
      <c r="BN30" s="655"/>
      <c r="BO30" s="655"/>
      <c r="BP30" s="655"/>
      <c r="BQ30" s="657"/>
      <c r="BR30" s="654">
        <v>98.8</v>
      </c>
      <c r="BS30" s="655"/>
      <c r="BT30" s="655"/>
      <c r="BU30" s="655"/>
      <c r="BV30" s="655"/>
      <c r="BW30" s="655"/>
      <c r="BX30" s="656">
        <v>94.4</v>
      </c>
      <c r="BY30" s="655"/>
      <c r="BZ30" s="655"/>
      <c r="CA30" s="655"/>
      <c r="CB30" s="657"/>
      <c r="CD30" s="660"/>
      <c r="CE30" s="661"/>
      <c r="CF30" s="625" t="s">
        <v>293</v>
      </c>
      <c r="CG30" s="622"/>
      <c r="CH30" s="622"/>
      <c r="CI30" s="622"/>
      <c r="CJ30" s="622"/>
      <c r="CK30" s="622"/>
      <c r="CL30" s="622"/>
      <c r="CM30" s="622"/>
      <c r="CN30" s="622"/>
      <c r="CO30" s="622"/>
      <c r="CP30" s="622"/>
      <c r="CQ30" s="623"/>
      <c r="CR30" s="588">
        <v>557467</v>
      </c>
      <c r="CS30" s="589"/>
      <c r="CT30" s="589"/>
      <c r="CU30" s="589"/>
      <c r="CV30" s="589"/>
      <c r="CW30" s="589"/>
      <c r="CX30" s="589"/>
      <c r="CY30" s="590"/>
      <c r="CZ30" s="591">
        <v>9.4</v>
      </c>
      <c r="DA30" s="609"/>
      <c r="DB30" s="609"/>
      <c r="DC30" s="610"/>
      <c r="DD30" s="594">
        <v>519053</v>
      </c>
      <c r="DE30" s="589"/>
      <c r="DF30" s="589"/>
      <c r="DG30" s="589"/>
      <c r="DH30" s="589"/>
      <c r="DI30" s="589"/>
      <c r="DJ30" s="589"/>
      <c r="DK30" s="590"/>
      <c r="DL30" s="594">
        <v>519053</v>
      </c>
      <c r="DM30" s="589"/>
      <c r="DN30" s="589"/>
      <c r="DO30" s="589"/>
      <c r="DP30" s="589"/>
      <c r="DQ30" s="589"/>
      <c r="DR30" s="589"/>
      <c r="DS30" s="589"/>
      <c r="DT30" s="589"/>
      <c r="DU30" s="589"/>
      <c r="DV30" s="590"/>
      <c r="DW30" s="611">
        <v>13.2</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222202</v>
      </c>
      <c r="S31" s="589"/>
      <c r="T31" s="589"/>
      <c r="U31" s="589"/>
      <c r="V31" s="589"/>
      <c r="W31" s="589"/>
      <c r="X31" s="589"/>
      <c r="Y31" s="590"/>
      <c r="Z31" s="641">
        <v>3.7</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99.2</v>
      </c>
      <c r="BH31" s="607"/>
      <c r="BI31" s="607"/>
      <c r="BJ31" s="607"/>
      <c r="BK31" s="607"/>
      <c r="BL31" s="607"/>
      <c r="BM31" s="643">
        <v>94.4</v>
      </c>
      <c r="BN31" s="653"/>
      <c r="BO31" s="653"/>
      <c r="BP31" s="653"/>
      <c r="BQ31" s="617"/>
      <c r="BR31" s="652">
        <v>99</v>
      </c>
      <c r="BS31" s="607"/>
      <c r="BT31" s="607"/>
      <c r="BU31" s="607"/>
      <c r="BV31" s="607"/>
      <c r="BW31" s="607"/>
      <c r="BX31" s="643">
        <v>93.8</v>
      </c>
      <c r="BY31" s="653"/>
      <c r="BZ31" s="653"/>
      <c r="CA31" s="653"/>
      <c r="CB31" s="617"/>
      <c r="CD31" s="660"/>
      <c r="CE31" s="661"/>
      <c r="CF31" s="625" t="s">
        <v>297</v>
      </c>
      <c r="CG31" s="622"/>
      <c r="CH31" s="622"/>
      <c r="CI31" s="622"/>
      <c r="CJ31" s="622"/>
      <c r="CK31" s="622"/>
      <c r="CL31" s="622"/>
      <c r="CM31" s="622"/>
      <c r="CN31" s="622"/>
      <c r="CO31" s="622"/>
      <c r="CP31" s="622"/>
      <c r="CQ31" s="623"/>
      <c r="CR31" s="588">
        <v>71949</v>
      </c>
      <c r="CS31" s="607"/>
      <c r="CT31" s="607"/>
      <c r="CU31" s="607"/>
      <c r="CV31" s="607"/>
      <c r="CW31" s="607"/>
      <c r="CX31" s="607"/>
      <c r="CY31" s="608"/>
      <c r="CZ31" s="591">
        <v>1.2</v>
      </c>
      <c r="DA31" s="609"/>
      <c r="DB31" s="609"/>
      <c r="DC31" s="610"/>
      <c r="DD31" s="594">
        <v>69039</v>
      </c>
      <c r="DE31" s="607"/>
      <c r="DF31" s="607"/>
      <c r="DG31" s="607"/>
      <c r="DH31" s="607"/>
      <c r="DI31" s="607"/>
      <c r="DJ31" s="607"/>
      <c r="DK31" s="608"/>
      <c r="DL31" s="594">
        <v>69039</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43887</v>
      </c>
      <c r="S32" s="589"/>
      <c r="T32" s="589"/>
      <c r="U32" s="589"/>
      <c r="V32" s="589"/>
      <c r="W32" s="589"/>
      <c r="X32" s="589"/>
      <c r="Y32" s="590"/>
      <c r="Z32" s="641">
        <v>0.7</v>
      </c>
      <c r="AA32" s="641"/>
      <c r="AB32" s="641"/>
      <c r="AC32" s="641"/>
      <c r="AD32" s="642">
        <v>1637</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99.2</v>
      </c>
      <c r="BH32" s="573"/>
      <c r="BI32" s="573"/>
      <c r="BJ32" s="573"/>
      <c r="BK32" s="573"/>
      <c r="BL32" s="573"/>
      <c r="BM32" s="636">
        <v>94.5</v>
      </c>
      <c r="BN32" s="573"/>
      <c r="BO32" s="573"/>
      <c r="BP32" s="573"/>
      <c r="BQ32" s="630"/>
      <c r="BR32" s="651">
        <v>98.3</v>
      </c>
      <c r="BS32" s="573"/>
      <c r="BT32" s="573"/>
      <c r="BU32" s="573"/>
      <c r="BV32" s="573"/>
      <c r="BW32" s="573"/>
      <c r="BX32" s="636">
        <v>93.8</v>
      </c>
      <c r="BY32" s="573"/>
      <c r="BZ32" s="573"/>
      <c r="CA32" s="573"/>
      <c r="CB32" s="630"/>
      <c r="CD32" s="662"/>
      <c r="CE32" s="663"/>
      <c r="CF32" s="625" t="s">
        <v>300</v>
      </c>
      <c r="CG32" s="622"/>
      <c r="CH32" s="622"/>
      <c r="CI32" s="622"/>
      <c r="CJ32" s="622"/>
      <c r="CK32" s="622"/>
      <c r="CL32" s="622"/>
      <c r="CM32" s="622"/>
      <c r="CN32" s="622"/>
      <c r="CO32" s="622"/>
      <c r="CP32" s="622"/>
      <c r="CQ32" s="623"/>
      <c r="CR32" s="588">
        <v>82</v>
      </c>
      <c r="CS32" s="589"/>
      <c r="CT32" s="589"/>
      <c r="CU32" s="589"/>
      <c r="CV32" s="589"/>
      <c r="CW32" s="589"/>
      <c r="CX32" s="589"/>
      <c r="CY32" s="590"/>
      <c r="CZ32" s="591">
        <v>0</v>
      </c>
      <c r="DA32" s="609"/>
      <c r="DB32" s="609"/>
      <c r="DC32" s="610"/>
      <c r="DD32" s="594">
        <v>82</v>
      </c>
      <c r="DE32" s="589"/>
      <c r="DF32" s="589"/>
      <c r="DG32" s="589"/>
      <c r="DH32" s="589"/>
      <c r="DI32" s="589"/>
      <c r="DJ32" s="589"/>
      <c r="DK32" s="590"/>
      <c r="DL32" s="594">
        <v>82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663193</v>
      </c>
      <c r="S33" s="589"/>
      <c r="T33" s="589"/>
      <c r="U33" s="589"/>
      <c r="V33" s="589"/>
      <c r="W33" s="589"/>
      <c r="X33" s="589"/>
      <c r="Y33" s="590"/>
      <c r="Z33" s="641">
        <v>10.9</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2970486</v>
      </c>
      <c r="CS33" s="607"/>
      <c r="CT33" s="607"/>
      <c r="CU33" s="607"/>
      <c r="CV33" s="607"/>
      <c r="CW33" s="607"/>
      <c r="CX33" s="607"/>
      <c r="CY33" s="608"/>
      <c r="CZ33" s="591">
        <v>50</v>
      </c>
      <c r="DA33" s="609"/>
      <c r="DB33" s="609"/>
      <c r="DC33" s="610"/>
      <c r="DD33" s="594">
        <v>2531133</v>
      </c>
      <c r="DE33" s="607"/>
      <c r="DF33" s="607"/>
      <c r="DG33" s="607"/>
      <c r="DH33" s="607"/>
      <c r="DI33" s="607"/>
      <c r="DJ33" s="607"/>
      <c r="DK33" s="608"/>
      <c r="DL33" s="594">
        <v>1143814</v>
      </c>
      <c r="DM33" s="607"/>
      <c r="DN33" s="607"/>
      <c r="DO33" s="607"/>
      <c r="DP33" s="607"/>
      <c r="DQ33" s="607"/>
      <c r="DR33" s="607"/>
      <c r="DS33" s="607"/>
      <c r="DT33" s="607"/>
      <c r="DU33" s="607"/>
      <c r="DV33" s="608"/>
      <c r="DW33" s="611">
        <v>29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758340</v>
      </c>
      <c r="CS34" s="589"/>
      <c r="CT34" s="589"/>
      <c r="CU34" s="589"/>
      <c r="CV34" s="589"/>
      <c r="CW34" s="589"/>
      <c r="CX34" s="589"/>
      <c r="CY34" s="590"/>
      <c r="CZ34" s="591">
        <v>12.8</v>
      </c>
      <c r="DA34" s="609"/>
      <c r="DB34" s="609"/>
      <c r="DC34" s="610"/>
      <c r="DD34" s="594">
        <v>641794</v>
      </c>
      <c r="DE34" s="589"/>
      <c r="DF34" s="589"/>
      <c r="DG34" s="589"/>
      <c r="DH34" s="589"/>
      <c r="DI34" s="589"/>
      <c r="DJ34" s="589"/>
      <c r="DK34" s="590"/>
      <c r="DL34" s="594">
        <v>432416</v>
      </c>
      <c r="DM34" s="589"/>
      <c r="DN34" s="589"/>
      <c r="DO34" s="589"/>
      <c r="DP34" s="589"/>
      <c r="DQ34" s="589"/>
      <c r="DR34" s="589"/>
      <c r="DS34" s="589"/>
      <c r="DT34" s="589"/>
      <c r="DU34" s="589"/>
      <c r="DV34" s="590"/>
      <c r="DW34" s="611">
        <v>11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204393</v>
      </c>
      <c r="S35" s="589"/>
      <c r="T35" s="589"/>
      <c r="U35" s="589"/>
      <c r="V35" s="589"/>
      <c r="W35" s="589"/>
      <c r="X35" s="589"/>
      <c r="Y35" s="590"/>
      <c r="Z35" s="641">
        <v>3.4</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848407</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t="s">
        <v>217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288479</v>
      </c>
      <c r="CS35" s="607"/>
      <c r="CT35" s="607"/>
      <c r="CU35" s="607"/>
      <c r="CV35" s="607"/>
      <c r="CW35" s="607"/>
      <c r="CX35" s="607"/>
      <c r="CY35" s="608"/>
      <c r="CZ35" s="591">
        <v>4.9000000000000004</v>
      </c>
      <c r="DA35" s="609"/>
      <c r="DB35" s="609"/>
      <c r="DC35" s="610"/>
      <c r="DD35" s="594">
        <v>222415</v>
      </c>
      <c r="DE35" s="607"/>
      <c r="DF35" s="607"/>
      <c r="DG35" s="607"/>
      <c r="DH35" s="607"/>
      <c r="DI35" s="607"/>
      <c r="DJ35" s="607"/>
      <c r="DK35" s="608"/>
      <c r="DL35" s="594">
        <v>201800</v>
      </c>
      <c r="DM35" s="607"/>
      <c r="DN35" s="607"/>
      <c r="DO35" s="607"/>
      <c r="DP35" s="607"/>
      <c r="DQ35" s="607"/>
      <c r="DR35" s="607"/>
      <c r="DS35" s="607"/>
      <c r="DT35" s="607"/>
      <c r="DU35" s="607"/>
      <c r="DV35" s="608"/>
      <c r="DW35" s="611">
        <v>5.0999999999999996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6086772</v>
      </c>
      <c r="S36" s="629"/>
      <c r="T36" s="629"/>
      <c r="U36" s="629"/>
      <c r="V36" s="629"/>
      <c r="W36" s="629"/>
      <c r="X36" s="629"/>
      <c r="Y36" s="632"/>
      <c r="Z36" s="633">
        <v>100</v>
      </c>
      <c r="AA36" s="633"/>
      <c r="AB36" s="633"/>
      <c r="AC36" s="633"/>
      <c r="AD36" s="634">
        <v>3738189</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389328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-13587</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1231485</v>
      </c>
      <c r="CS36" s="589"/>
      <c r="CT36" s="589"/>
      <c r="CU36" s="589"/>
      <c r="CV36" s="589"/>
      <c r="CW36" s="589"/>
      <c r="CX36" s="589"/>
      <c r="CY36" s="590"/>
      <c r="CZ36" s="591">
        <v>20.7</v>
      </c>
      <c r="DA36" s="609"/>
      <c r="DB36" s="609"/>
      <c r="DC36" s="610"/>
      <c r="DD36" s="594">
        <v>1025424</v>
      </c>
      <c r="DE36" s="589"/>
      <c r="DF36" s="589"/>
      <c r="DG36" s="589"/>
      <c r="DH36" s="589"/>
      <c r="DI36" s="589"/>
      <c r="DJ36" s="589"/>
      <c r="DK36" s="590"/>
      <c r="DL36" s="594">
        <v>504604</v>
      </c>
      <c r="DM36" s="589"/>
      <c r="DN36" s="589"/>
      <c r="DO36" s="589"/>
      <c r="DP36" s="589"/>
      <c r="DQ36" s="589"/>
      <c r="DR36" s="589"/>
      <c r="DS36" s="589"/>
      <c r="DT36" s="589"/>
      <c r="DU36" s="589"/>
      <c r="DV36" s="590"/>
      <c r="DW36" s="611">
        <v>12.8</v>
      </c>
      <c r="DX36" s="612"/>
      <c r="DY36" s="612"/>
      <c r="DZ36" s="612"/>
      <c r="EA36" s="612"/>
      <c r="EB36" s="612"/>
      <c r="EC36" s="613"/>
    </row>
    <row r="37" spans="2:133" ht="11.25" customHeight="1">
      <c r="AQ37" s="614" t="s">
        <v>315</v>
      </c>
      <c r="AR37" s="615"/>
      <c r="AS37" s="615"/>
      <c r="AT37" s="615"/>
      <c r="AU37" s="615"/>
      <c r="AV37" s="615"/>
      <c r="AW37" s="615"/>
      <c r="AX37" s="615"/>
      <c r="AY37" s="616"/>
      <c r="AZ37" s="588">
        <v>217588</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1080</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535254</v>
      </c>
      <c r="CS37" s="607"/>
      <c r="CT37" s="607"/>
      <c r="CU37" s="607"/>
      <c r="CV37" s="607"/>
      <c r="CW37" s="607"/>
      <c r="CX37" s="607"/>
      <c r="CY37" s="608"/>
      <c r="CZ37" s="591">
        <v>9</v>
      </c>
      <c r="DA37" s="609"/>
      <c r="DB37" s="609"/>
      <c r="DC37" s="610"/>
      <c r="DD37" s="594">
        <v>431375</v>
      </c>
      <c r="DE37" s="607"/>
      <c r="DF37" s="607"/>
      <c r="DG37" s="607"/>
      <c r="DH37" s="607"/>
      <c r="DI37" s="607"/>
      <c r="DJ37" s="607"/>
      <c r="DK37" s="608"/>
      <c r="DL37" s="594">
        <v>408223</v>
      </c>
      <c r="DM37" s="607"/>
      <c r="DN37" s="607"/>
      <c r="DO37" s="607"/>
      <c r="DP37" s="607"/>
      <c r="DQ37" s="607"/>
      <c r="DR37" s="607"/>
      <c r="DS37" s="607"/>
      <c r="DT37" s="607"/>
      <c r="DU37" s="607"/>
      <c r="DV37" s="608"/>
      <c r="DW37" s="611">
        <v>10.4</v>
      </c>
      <c r="DX37" s="612"/>
      <c r="DY37" s="612"/>
      <c r="DZ37" s="612"/>
      <c r="EA37" s="612"/>
      <c r="EB37" s="612"/>
      <c r="EC37" s="613"/>
    </row>
    <row r="38" spans="2:133" ht="11.25" customHeight="1">
      <c r="AQ38" s="614" t="s">
        <v>318</v>
      </c>
      <c r="AR38" s="615"/>
      <c r="AS38" s="615"/>
      <c r="AT38" s="615"/>
      <c r="AU38" s="615"/>
      <c r="AV38" s="615"/>
      <c r="AW38" s="615"/>
      <c r="AX38" s="615"/>
      <c r="AY38" s="616"/>
      <c r="AZ38" s="588">
        <v>14114</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2408</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459079</v>
      </c>
      <c r="CS38" s="589"/>
      <c r="CT38" s="589"/>
      <c r="CU38" s="589"/>
      <c r="CV38" s="589"/>
      <c r="CW38" s="589"/>
      <c r="CX38" s="589"/>
      <c r="CY38" s="590"/>
      <c r="CZ38" s="591">
        <v>7.7</v>
      </c>
      <c r="DA38" s="609"/>
      <c r="DB38" s="609"/>
      <c r="DC38" s="610"/>
      <c r="DD38" s="594">
        <v>414278</v>
      </c>
      <c r="DE38" s="589"/>
      <c r="DF38" s="589"/>
      <c r="DG38" s="589"/>
      <c r="DH38" s="589"/>
      <c r="DI38" s="589"/>
      <c r="DJ38" s="589"/>
      <c r="DK38" s="590"/>
      <c r="DL38" s="594">
        <v>4994</v>
      </c>
      <c r="DM38" s="589"/>
      <c r="DN38" s="589"/>
      <c r="DO38" s="589"/>
      <c r="DP38" s="589"/>
      <c r="DQ38" s="589"/>
      <c r="DR38" s="589"/>
      <c r="DS38" s="589"/>
      <c r="DT38" s="589"/>
      <c r="DU38" s="589"/>
      <c r="DV38" s="590"/>
      <c r="DW38" s="611">
        <v>0.1</v>
      </c>
      <c r="DX38" s="612"/>
      <c r="DY38" s="612"/>
      <c r="DZ38" s="612"/>
      <c r="EA38" s="612"/>
      <c r="EB38" s="612"/>
      <c r="EC38" s="613"/>
    </row>
    <row r="39" spans="2:133" ht="11.25" customHeight="1">
      <c r="AQ39" s="614" t="s">
        <v>321</v>
      </c>
      <c r="AR39" s="615"/>
      <c r="AS39" s="615"/>
      <c r="AT39" s="615"/>
      <c r="AU39" s="615"/>
      <c r="AV39" s="615"/>
      <c r="AW39" s="615"/>
      <c r="AX39" s="615"/>
      <c r="AY39" s="616"/>
      <c r="AZ39" s="588">
        <v>6576</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130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222899</v>
      </c>
      <c r="CS39" s="607"/>
      <c r="CT39" s="607"/>
      <c r="CU39" s="607"/>
      <c r="CV39" s="607"/>
      <c r="CW39" s="607"/>
      <c r="CX39" s="607"/>
      <c r="CY39" s="608"/>
      <c r="CZ39" s="591">
        <v>3.7</v>
      </c>
      <c r="DA39" s="609"/>
      <c r="DB39" s="609"/>
      <c r="DC39" s="610"/>
      <c r="DD39" s="594">
        <v>217018</v>
      </c>
      <c r="DE39" s="607"/>
      <c r="DF39" s="607"/>
      <c r="DG39" s="607"/>
      <c r="DH39" s="607"/>
      <c r="DI39" s="607"/>
      <c r="DJ39" s="607"/>
      <c r="DK39" s="608"/>
      <c r="DL39" s="594" t="s">
        <v>325</v>
      </c>
      <c r="DM39" s="607"/>
      <c r="DN39" s="607"/>
      <c r="DO39" s="607"/>
      <c r="DP39" s="607"/>
      <c r="DQ39" s="607"/>
      <c r="DR39" s="607"/>
      <c r="DS39" s="607"/>
      <c r="DT39" s="607"/>
      <c r="DU39" s="607"/>
      <c r="DV39" s="608"/>
      <c r="DW39" s="611" t="s">
        <v>325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63989</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77</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10204</v>
      </c>
      <c r="CS40" s="589"/>
      <c r="CT40" s="589"/>
      <c r="CU40" s="589"/>
      <c r="CV40" s="589"/>
      <c r="CW40" s="589"/>
      <c r="CX40" s="589"/>
      <c r="CY40" s="590"/>
      <c r="CZ40" s="591">
        <v>0.2</v>
      </c>
      <c r="DA40" s="609"/>
      <c r="DB40" s="609"/>
      <c r="DC40" s="610"/>
      <c r="DD40" s="594">
        <v>10204</v>
      </c>
      <c r="DE40" s="589"/>
      <c r="DF40" s="589"/>
      <c r="DG40" s="589"/>
      <c r="DH40" s="589"/>
      <c r="DI40" s="589"/>
      <c r="DJ40" s="589"/>
      <c r="DK40" s="590"/>
      <c r="DL40" s="594" t="s">
        <v>325</v>
      </c>
      <c r="DM40" s="589"/>
      <c r="DN40" s="589"/>
      <c r="DO40" s="589"/>
      <c r="DP40" s="589"/>
      <c r="DQ40" s="589"/>
      <c r="DR40" s="589"/>
      <c r="DS40" s="589"/>
      <c r="DT40" s="589"/>
      <c r="DU40" s="589"/>
      <c r="DV40" s="590"/>
      <c r="DW40" s="611" t="s">
        <v>325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156812</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225</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1074993</v>
      </c>
      <c r="CS42" s="589"/>
      <c r="CT42" s="589"/>
      <c r="CU42" s="589"/>
      <c r="CV42" s="589"/>
      <c r="CW42" s="589"/>
      <c r="CX42" s="589"/>
      <c r="CY42" s="590"/>
      <c r="CZ42" s="591">
        <v>18.100000000000001</v>
      </c>
      <c r="DA42" s="592"/>
      <c r="DB42" s="592"/>
      <c r="DC42" s="593"/>
      <c r="DD42" s="594">
        <v>272848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10705</v>
      </c>
      <c r="CS43" s="607"/>
      <c r="CT43" s="607"/>
      <c r="CU43" s="607"/>
      <c r="CV43" s="607"/>
      <c r="CW43" s="607"/>
      <c r="CX43" s="607"/>
      <c r="CY43" s="608"/>
      <c r="CZ43" s="591">
        <v>0.2</v>
      </c>
      <c r="DA43" s="609"/>
      <c r="DB43" s="609"/>
      <c r="DC43" s="610"/>
      <c r="DD43" s="594">
        <v>10705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1074993</v>
      </c>
      <c r="CS44" s="589"/>
      <c r="CT44" s="589"/>
      <c r="CU44" s="589"/>
      <c r="CV44" s="589"/>
      <c r="CW44" s="589"/>
      <c r="CX44" s="589"/>
      <c r="CY44" s="590"/>
      <c r="CZ44" s="591">
        <v>18.100000000000001</v>
      </c>
      <c r="DA44" s="592"/>
      <c r="DB44" s="592"/>
      <c r="DC44" s="593"/>
      <c r="DD44" s="594">
        <v>272848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528469</v>
      </c>
      <c r="CS45" s="607"/>
      <c r="CT45" s="607"/>
      <c r="CU45" s="607"/>
      <c r="CV45" s="607"/>
      <c r="CW45" s="607"/>
      <c r="CX45" s="607"/>
      <c r="CY45" s="608"/>
      <c r="CZ45" s="591">
        <v>8.9</v>
      </c>
      <c r="DA45" s="609"/>
      <c r="DB45" s="609"/>
      <c r="DC45" s="610"/>
      <c r="DD45" s="594">
        <v>66244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475639</v>
      </c>
      <c r="CS46" s="589"/>
      <c r="CT46" s="589"/>
      <c r="CU46" s="589"/>
      <c r="CV46" s="589"/>
      <c r="CW46" s="589"/>
      <c r="CX46" s="589"/>
      <c r="CY46" s="590"/>
      <c r="CZ46" s="591">
        <v>8</v>
      </c>
      <c r="DA46" s="592"/>
      <c r="DB46" s="592"/>
      <c r="DC46" s="593"/>
      <c r="DD46" s="594">
        <v>203988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325</v>
      </c>
      <c r="CS47" s="607"/>
      <c r="CT47" s="607"/>
      <c r="CU47" s="607"/>
      <c r="CV47" s="607"/>
      <c r="CW47" s="607"/>
      <c r="CX47" s="607"/>
      <c r="CY47" s="608"/>
      <c r="CZ47" s="591" t="s">
        <v>325</v>
      </c>
      <c r="DA47" s="609"/>
      <c r="DB47" s="609"/>
      <c r="DC47" s="610"/>
      <c r="DD47" s="594" t="s">
        <v>325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325</v>
      </c>
      <c r="CS48" s="589"/>
      <c r="CT48" s="589"/>
      <c r="CU48" s="589"/>
      <c r="CV48" s="589"/>
      <c r="CW48" s="589"/>
      <c r="CX48" s="589"/>
      <c r="CY48" s="590"/>
      <c r="CZ48" s="591" t="s">
        <v>325</v>
      </c>
      <c r="DA48" s="592"/>
      <c r="DB48" s="592"/>
      <c r="DC48" s="593"/>
      <c r="DD48" s="594" t="s">
        <v>325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5946646</v>
      </c>
      <c r="CS49" s="573"/>
      <c r="CT49" s="573"/>
      <c r="CU49" s="573"/>
      <c r="CV49" s="573"/>
      <c r="CW49" s="573"/>
      <c r="CX49" s="573"/>
      <c r="CY49" s="574"/>
      <c r="CZ49" s="575">
        <v>100</v>
      </c>
      <c r="DA49" s="576"/>
      <c r="DB49" s="576"/>
      <c r="DC49" s="577"/>
      <c r="DD49" s="578">
        <v>4352874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70" zoomScaleNormal="25" zoomScaleSheetLayoutView="70" workbookViewId="0">
      <selection activeCell="AF30" sqref="AF30:AJ3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6087</v>
      </c>
      <c r="R7" s="1101"/>
      <c r="S7" s="1101"/>
      <c r="T7" s="1101"/>
      <c r="U7" s="1101"/>
      <c r="V7" s="1101">
        <v>5947</v>
      </c>
      <c r="W7" s="1101"/>
      <c r="X7" s="1101"/>
      <c r="Y7" s="1101"/>
      <c r="Z7" s="1101"/>
      <c r="AA7" s="1101">
        <v>140</v>
      </c>
      <c r="AB7" s="1101"/>
      <c r="AC7" s="1101"/>
      <c r="AD7" s="1101"/>
      <c r="AE7" s="1102"/>
      <c r="AF7" s="1103">
        <v>111</v>
      </c>
      <c r="AG7" s="1104"/>
      <c r="AH7" s="1104"/>
      <c r="AI7" s="1104"/>
      <c r="AJ7" s="1105"/>
      <c r="AK7" s="1087" t="s">
        <v>535</v>
      </c>
      <c r="AL7" s="1088"/>
      <c r="AM7" s="1088"/>
      <c r="AN7" s="1088"/>
      <c r="AO7" s="1088"/>
      <c r="AP7" s="1088">
        <v>6471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111</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882</v>
      </c>
      <c r="R28" s="1050"/>
      <c r="S28" s="1050"/>
      <c r="T28" s="1050"/>
      <c r="U28" s="1050"/>
      <c r="V28" s="1050">
        <v>882</v>
      </c>
      <c r="W28" s="1050"/>
      <c r="X28" s="1050"/>
      <c r="Y28" s="1050"/>
      <c r="Z28" s="1050"/>
      <c r="AA28" s="1050" t="s">
        <v>539</v>
      </c>
      <c r="AB28" s="1050"/>
      <c r="AC28" s="1050"/>
      <c r="AD28" s="1050"/>
      <c r="AE28" s="1051"/>
      <c r="AF28" s="1052" t="s">
        <v>113</v>
      </c>
      <c r="AG28" s="1050"/>
      <c r="AH28" s="1050"/>
      <c r="AI28" s="1050"/>
      <c r="AJ28" s="1053"/>
      <c r="AK28" s="1054">
        <v>64</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449</v>
      </c>
      <c r="R29" s="1040"/>
      <c r="S29" s="1040"/>
      <c r="T29" s="1040"/>
      <c r="U29" s="1040"/>
      <c r="V29" s="1040">
        <v>433</v>
      </c>
      <c r="W29" s="1040"/>
      <c r="X29" s="1040"/>
      <c r="Y29" s="1040"/>
      <c r="Z29" s="1040"/>
      <c r="AA29" s="1040">
        <v>16</v>
      </c>
      <c r="AB29" s="1040"/>
      <c r="AC29" s="1040"/>
      <c r="AD29" s="1040"/>
      <c r="AE29" s="1041"/>
      <c r="AF29" s="1033">
        <v>16</v>
      </c>
      <c r="AG29" s="1034"/>
      <c r="AH29" s="1034"/>
      <c r="AI29" s="1034"/>
      <c r="AJ29" s="1035"/>
      <c r="AK29" s="976">
        <v>72</v>
      </c>
      <c r="AL29" s="967"/>
      <c r="AM29" s="967"/>
      <c r="AN29" s="967"/>
      <c r="AO29" s="967"/>
      <c r="AP29" s="967" t="s">
        <v>536</v>
      </c>
      <c r="AQ29" s="967"/>
      <c r="AR29" s="967"/>
      <c r="AS29" s="967"/>
      <c r="AT29" s="967"/>
      <c r="AU29" s="967" t="s">
        <v>536</v>
      </c>
      <c r="AV29" s="967"/>
      <c r="AW29" s="967"/>
      <c r="AX29" s="967"/>
      <c r="AY29" s="967"/>
      <c r="AZ29" s="1038" t="s">
        <v>536</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111</v>
      </c>
      <c r="R30" s="1040"/>
      <c r="S30" s="1040"/>
      <c r="T30" s="1040"/>
      <c r="U30" s="1040"/>
      <c r="V30" s="1040">
        <v>111</v>
      </c>
      <c r="W30" s="1040"/>
      <c r="X30" s="1040"/>
      <c r="Y30" s="1040"/>
      <c r="Z30" s="1040"/>
      <c r="AA30" s="1040" t="s">
        <v>539</v>
      </c>
      <c r="AB30" s="1040"/>
      <c r="AC30" s="1040"/>
      <c r="AD30" s="1040"/>
      <c r="AE30" s="1041"/>
      <c r="AF30" s="1033">
        <v>0</v>
      </c>
      <c r="AG30" s="1034"/>
      <c r="AH30" s="1034"/>
      <c r="AI30" s="1034"/>
      <c r="AJ30" s="1035"/>
      <c r="AK30" s="976">
        <v>62</v>
      </c>
      <c r="AL30" s="967"/>
      <c r="AM30" s="967"/>
      <c r="AN30" s="967"/>
      <c r="AO30" s="967"/>
      <c r="AP30" s="967" t="s">
        <v>537</v>
      </c>
      <c r="AQ30" s="967"/>
      <c r="AR30" s="967"/>
      <c r="AS30" s="967"/>
      <c r="AT30" s="967"/>
      <c r="AU30" s="967" t="s">
        <v>537</v>
      </c>
      <c r="AV30" s="967"/>
      <c r="AW30" s="967"/>
      <c r="AX30" s="967"/>
      <c r="AY30" s="967"/>
      <c r="AZ30" s="1038" t="s">
        <v>538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25</v>
      </c>
      <c r="R31" s="1040"/>
      <c r="S31" s="1040"/>
      <c r="T31" s="1040"/>
      <c r="U31" s="1040"/>
      <c r="V31" s="1040">
        <v>25</v>
      </c>
      <c r="W31" s="1040"/>
      <c r="X31" s="1040"/>
      <c r="Y31" s="1040"/>
      <c r="Z31" s="1040"/>
      <c r="AA31" s="1040" t="s">
        <v>539</v>
      </c>
      <c r="AB31" s="1040"/>
      <c r="AC31" s="1040"/>
      <c r="AD31" s="1040"/>
      <c r="AE31" s="1041"/>
      <c r="AF31" s="1033" t="s">
        <v>113</v>
      </c>
      <c r="AG31" s="1034"/>
      <c r="AH31" s="1034"/>
      <c r="AI31" s="1034"/>
      <c r="AJ31" s="1035"/>
      <c r="AK31" s="976">
        <v>22</v>
      </c>
      <c r="AL31" s="967"/>
      <c r="AM31" s="967"/>
      <c r="AN31" s="967"/>
      <c r="AO31" s="967"/>
      <c r="AP31" s="967" t="s">
        <v>539</v>
      </c>
      <c r="AQ31" s="967"/>
      <c r="AR31" s="967"/>
      <c r="AS31" s="967"/>
      <c r="AT31" s="967"/>
      <c r="AU31" s="967" t="s">
        <v>539</v>
      </c>
      <c r="AV31" s="967"/>
      <c r="AW31" s="967"/>
      <c r="AX31" s="967"/>
      <c r="AY31" s="967"/>
      <c r="AZ31" s="1038" t="s">
        <v>539</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186</v>
      </c>
      <c r="R32" s="1040"/>
      <c r="S32" s="1040"/>
      <c r="T32" s="1040"/>
      <c r="U32" s="1040"/>
      <c r="V32" s="1040">
        <v>53</v>
      </c>
      <c r="W32" s="1040"/>
      <c r="X32" s="1040"/>
      <c r="Y32" s="1040"/>
      <c r="Z32" s="1040"/>
      <c r="AA32" s="1040">
        <v>133</v>
      </c>
      <c r="AB32" s="1040"/>
      <c r="AC32" s="1040"/>
      <c r="AD32" s="1040"/>
      <c r="AE32" s="1041"/>
      <c r="AF32" s="1033">
        <v>133</v>
      </c>
      <c r="AG32" s="1034"/>
      <c r="AH32" s="1034"/>
      <c r="AI32" s="1034"/>
      <c r="AJ32" s="1035"/>
      <c r="AK32" s="976">
        <v>389</v>
      </c>
      <c r="AL32" s="967"/>
      <c r="AM32" s="967"/>
      <c r="AN32" s="967"/>
      <c r="AO32" s="967"/>
      <c r="AP32" s="967">
        <v>409</v>
      </c>
      <c r="AQ32" s="967"/>
      <c r="AR32" s="967"/>
      <c r="AS32" s="967"/>
      <c r="AT32" s="967"/>
      <c r="AU32" s="967">
        <v>409</v>
      </c>
      <c r="AV32" s="967"/>
      <c r="AW32" s="967"/>
      <c r="AX32" s="967"/>
      <c r="AY32" s="967"/>
      <c r="AZ32" s="1038" t="s">
        <v>536</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190</v>
      </c>
      <c r="R33" s="1040"/>
      <c r="S33" s="1040"/>
      <c r="T33" s="1040"/>
      <c r="U33" s="1040"/>
      <c r="V33" s="1040">
        <v>189</v>
      </c>
      <c r="W33" s="1040"/>
      <c r="X33" s="1040"/>
      <c r="Y33" s="1040"/>
      <c r="Z33" s="1040"/>
      <c r="AA33" s="1040">
        <v>1</v>
      </c>
      <c r="AB33" s="1040"/>
      <c r="AC33" s="1040"/>
      <c r="AD33" s="1040"/>
      <c r="AE33" s="1041"/>
      <c r="AF33" s="1033">
        <v>1</v>
      </c>
      <c r="AG33" s="1034"/>
      <c r="AH33" s="1034"/>
      <c r="AI33" s="1034"/>
      <c r="AJ33" s="1035"/>
      <c r="AK33" s="976">
        <v>7</v>
      </c>
      <c r="AL33" s="967"/>
      <c r="AM33" s="967"/>
      <c r="AN33" s="967"/>
      <c r="AO33" s="967"/>
      <c r="AP33" s="967">
        <v>467</v>
      </c>
      <c r="AQ33" s="967"/>
      <c r="AR33" s="967"/>
      <c r="AS33" s="967"/>
      <c r="AT33" s="967"/>
      <c r="AU33" s="967">
        <v>467</v>
      </c>
      <c r="AV33" s="967"/>
      <c r="AW33" s="967"/>
      <c r="AX33" s="967"/>
      <c r="AY33" s="967"/>
      <c r="AZ33" s="1038" t="s">
        <v>537</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388</v>
      </c>
      <c r="C34" s="1028"/>
      <c r="D34" s="1028"/>
      <c r="E34" s="1028"/>
      <c r="F34" s="1028"/>
      <c r="G34" s="1028"/>
      <c r="H34" s="1028"/>
      <c r="I34" s="1028"/>
      <c r="J34" s="1028"/>
      <c r="K34" s="1028"/>
      <c r="L34" s="1028"/>
      <c r="M34" s="1028"/>
      <c r="N34" s="1028"/>
      <c r="O34" s="1028"/>
      <c r="P34" s="1029"/>
      <c r="Q34" s="1039">
        <v>318</v>
      </c>
      <c r="R34" s="1040"/>
      <c r="S34" s="1040"/>
      <c r="T34" s="1040"/>
      <c r="U34" s="1040"/>
      <c r="V34" s="1040">
        <v>318</v>
      </c>
      <c r="W34" s="1040"/>
      <c r="X34" s="1040"/>
      <c r="Y34" s="1040"/>
      <c r="Z34" s="1040"/>
      <c r="AA34" s="1040" t="s">
        <v>539</v>
      </c>
      <c r="AB34" s="1040"/>
      <c r="AC34" s="1040"/>
      <c r="AD34" s="1040"/>
      <c r="AE34" s="1041"/>
      <c r="AF34" s="1033" t="s">
        <v>113</v>
      </c>
      <c r="AG34" s="1034"/>
      <c r="AH34" s="1034"/>
      <c r="AI34" s="1034"/>
      <c r="AJ34" s="1035"/>
      <c r="AK34" s="976">
        <v>218</v>
      </c>
      <c r="AL34" s="967"/>
      <c r="AM34" s="967"/>
      <c r="AN34" s="967"/>
      <c r="AO34" s="967"/>
      <c r="AP34" s="967">
        <v>1252</v>
      </c>
      <c r="AQ34" s="967"/>
      <c r="AR34" s="967"/>
      <c r="AS34" s="967"/>
      <c r="AT34" s="967"/>
      <c r="AU34" s="967">
        <v>1252</v>
      </c>
      <c r="AV34" s="967"/>
      <c r="AW34" s="967"/>
      <c r="AX34" s="967"/>
      <c r="AY34" s="967"/>
      <c r="AZ34" s="1038" t="s">
        <v>539</v>
      </c>
      <c r="BA34" s="1038"/>
      <c r="BB34" s="1038"/>
      <c r="BC34" s="1038"/>
      <c r="BD34" s="1038"/>
      <c r="BE34" s="1022" t="s">
        <v>387</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389</v>
      </c>
      <c r="C35" s="1028"/>
      <c r="D35" s="1028"/>
      <c r="E35" s="1028"/>
      <c r="F35" s="1028"/>
      <c r="G35" s="1028"/>
      <c r="H35" s="1028"/>
      <c r="I35" s="1028"/>
      <c r="J35" s="1028"/>
      <c r="K35" s="1028"/>
      <c r="L35" s="1028"/>
      <c r="M35" s="1028"/>
      <c r="N35" s="1028"/>
      <c r="O35" s="1028"/>
      <c r="P35" s="1029"/>
      <c r="Q35" s="1039">
        <v>18</v>
      </c>
      <c r="R35" s="1040"/>
      <c r="S35" s="1040"/>
      <c r="T35" s="1040"/>
      <c r="U35" s="1040"/>
      <c r="V35" s="1040">
        <v>18</v>
      </c>
      <c r="W35" s="1040"/>
      <c r="X35" s="1040"/>
      <c r="Y35" s="1040"/>
      <c r="Z35" s="1040"/>
      <c r="AA35" s="1040" t="s">
        <v>541</v>
      </c>
      <c r="AB35" s="1040"/>
      <c r="AC35" s="1040"/>
      <c r="AD35" s="1040"/>
      <c r="AE35" s="1041"/>
      <c r="AF35" s="1033" t="s">
        <v>113</v>
      </c>
      <c r="AG35" s="1034"/>
      <c r="AH35" s="1034"/>
      <c r="AI35" s="1034"/>
      <c r="AJ35" s="1035"/>
      <c r="AK35" s="976">
        <v>14</v>
      </c>
      <c r="AL35" s="967"/>
      <c r="AM35" s="967"/>
      <c r="AN35" s="967"/>
      <c r="AO35" s="967"/>
      <c r="AP35" s="967" t="s">
        <v>539</v>
      </c>
      <c r="AQ35" s="967"/>
      <c r="AR35" s="967"/>
      <c r="AS35" s="967"/>
      <c r="AT35" s="967"/>
      <c r="AU35" s="967" t="s">
        <v>539</v>
      </c>
      <c r="AV35" s="967"/>
      <c r="AW35" s="967"/>
      <c r="AX35" s="967"/>
      <c r="AY35" s="967"/>
      <c r="AZ35" s="1038" t="s">
        <v>539</v>
      </c>
      <c r="BA35" s="1038"/>
      <c r="BB35" s="1038"/>
      <c r="BC35" s="1038"/>
      <c r="BD35" s="1038"/>
      <c r="BE35" s="1022" t="s">
        <v>387</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390</v>
      </c>
      <c r="C36" s="1028"/>
      <c r="D36" s="1028"/>
      <c r="E36" s="1028"/>
      <c r="F36" s="1028"/>
      <c r="G36" s="1028"/>
      <c r="H36" s="1028"/>
      <c r="I36" s="1028"/>
      <c r="J36" s="1028"/>
      <c r="K36" s="1028"/>
      <c r="L36" s="1028"/>
      <c r="M36" s="1028"/>
      <c r="N36" s="1028"/>
      <c r="O36" s="1028"/>
      <c r="P36" s="1029"/>
      <c r="Q36" s="1039" t="s">
        <v>540</v>
      </c>
      <c r="R36" s="1040"/>
      <c r="S36" s="1040"/>
      <c r="T36" s="1040"/>
      <c r="U36" s="1040"/>
      <c r="V36" s="1040" t="s">
        <v>539</v>
      </c>
      <c r="W36" s="1040"/>
      <c r="X36" s="1040"/>
      <c r="Y36" s="1040"/>
      <c r="Z36" s="1040"/>
      <c r="AA36" s="1040" t="s">
        <v>539</v>
      </c>
      <c r="AB36" s="1040"/>
      <c r="AC36" s="1040"/>
      <c r="AD36" s="1040"/>
      <c r="AE36" s="1041"/>
      <c r="AF36" s="1033" t="s">
        <v>113</v>
      </c>
      <c r="AG36" s="1034"/>
      <c r="AH36" s="1034"/>
      <c r="AI36" s="1034"/>
      <c r="AJ36" s="1035"/>
      <c r="AK36" s="976" t="s">
        <v>539</v>
      </c>
      <c r="AL36" s="967"/>
      <c r="AM36" s="967"/>
      <c r="AN36" s="967"/>
      <c r="AO36" s="967"/>
      <c r="AP36" s="967" t="s">
        <v>539</v>
      </c>
      <c r="AQ36" s="967"/>
      <c r="AR36" s="967"/>
      <c r="AS36" s="967"/>
      <c r="AT36" s="967"/>
      <c r="AU36" s="967" t="s">
        <v>539</v>
      </c>
      <c r="AV36" s="967"/>
      <c r="AW36" s="967"/>
      <c r="AX36" s="967"/>
      <c r="AY36" s="967"/>
      <c r="AZ36" s="1038" t="s">
        <v>539</v>
      </c>
      <c r="BA36" s="1038"/>
      <c r="BB36" s="1038"/>
      <c r="BC36" s="1038"/>
      <c r="BD36" s="1038"/>
      <c r="BE36" s="1022" t="s">
        <v>387</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150</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395</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288</v>
      </c>
      <c r="AG109" s="888"/>
      <c r="AH109" s="888"/>
      <c r="AI109" s="888"/>
      <c r="AJ109" s="889"/>
      <c r="AK109" s="890" t="s">
        <v>287</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288</v>
      </c>
      <c r="BW109" s="888"/>
      <c r="BX109" s="888"/>
      <c r="BY109" s="888"/>
      <c r="BZ109" s="889"/>
      <c r="CA109" s="890" t="s">
        <v>287</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288</v>
      </c>
      <c r="DM109" s="888"/>
      <c r="DN109" s="888"/>
      <c r="DO109" s="888"/>
      <c r="DP109" s="889"/>
      <c r="DQ109" s="890" t="s">
        <v>287</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621884</v>
      </c>
      <c r="AB110" s="873"/>
      <c r="AC110" s="873"/>
      <c r="AD110" s="873"/>
      <c r="AE110" s="874"/>
      <c r="AF110" s="875">
        <v>636593</v>
      </c>
      <c r="AG110" s="873"/>
      <c r="AH110" s="873"/>
      <c r="AI110" s="873"/>
      <c r="AJ110" s="874"/>
      <c r="AK110" s="875">
        <v>629498</v>
      </c>
      <c r="AL110" s="873"/>
      <c r="AM110" s="873"/>
      <c r="AN110" s="873"/>
      <c r="AO110" s="874"/>
      <c r="AP110" s="876">
        <v>19.3</v>
      </c>
      <c r="AQ110" s="877"/>
      <c r="AR110" s="877"/>
      <c r="AS110" s="877"/>
      <c r="AT110" s="878"/>
      <c r="AU110" s="920" t="s">
        <v>61</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6146748</v>
      </c>
      <c r="BR110" s="800"/>
      <c r="BS110" s="800"/>
      <c r="BT110" s="800"/>
      <c r="BU110" s="800"/>
      <c r="BV110" s="800">
        <v>6365599</v>
      </c>
      <c r="BW110" s="800"/>
      <c r="BX110" s="800"/>
      <c r="BY110" s="800"/>
      <c r="BZ110" s="800"/>
      <c r="CA110" s="800">
        <v>6471325</v>
      </c>
      <c r="CB110" s="800"/>
      <c r="CC110" s="800"/>
      <c r="CD110" s="800"/>
      <c r="CE110" s="800"/>
      <c r="CF110" s="861">
        <v>198.6</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96673</v>
      </c>
      <c r="BR111" s="771"/>
      <c r="BS111" s="771"/>
      <c r="BT111" s="771"/>
      <c r="BU111" s="771"/>
      <c r="BV111" s="771">
        <v>12266</v>
      </c>
      <c r="BW111" s="771"/>
      <c r="BX111" s="771"/>
      <c r="BY111" s="771"/>
      <c r="BZ111" s="771"/>
      <c r="CA111" s="771">
        <v>9642</v>
      </c>
      <c r="CB111" s="771"/>
      <c r="CC111" s="771"/>
      <c r="CD111" s="771"/>
      <c r="CE111" s="771"/>
      <c r="CF111" s="848">
        <v>0.3</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1852727</v>
      </c>
      <c r="BR112" s="771"/>
      <c r="BS112" s="771"/>
      <c r="BT112" s="771"/>
      <c r="BU112" s="771"/>
      <c r="BV112" s="771">
        <v>1599311</v>
      </c>
      <c r="BW112" s="771"/>
      <c r="BX112" s="771"/>
      <c r="BY112" s="771"/>
      <c r="BZ112" s="771"/>
      <c r="CA112" s="771">
        <v>1505506</v>
      </c>
      <c r="CB112" s="771"/>
      <c r="CC112" s="771"/>
      <c r="CD112" s="771"/>
      <c r="CE112" s="771"/>
      <c r="CF112" s="848">
        <v>46.2</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236894</v>
      </c>
      <c r="AB113" s="909"/>
      <c r="AC113" s="909"/>
      <c r="AD113" s="909"/>
      <c r="AE113" s="910"/>
      <c r="AF113" s="911">
        <v>228523</v>
      </c>
      <c r="AG113" s="909"/>
      <c r="AH113" s="909"/>
      <c r="AI113" s="909"/>
      <c r="AJ113" s="910"/>
      <c r="AK113" s="911">
        <v>214994</v>
      </c>
      <c r="AL113" s="909"/>
      <c r="AM113" s="909"/>
      <c r="AN113" s="909"/>
      <c r="AO113" s="910"/>
      <c r="AP113" s="912">
        <v>6.6</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741859</v>
      </c>
      <c r="BR113" s="771"/>
      <c r="BS113" s="771"/>
      <c r="BT113" s="771"/>
      <c r="BU113" s="771"/>
      <c r="BV113" s="771">
        <v>695343</v>
      </c>
      <c r="BW113" s="771"/>
      <c r="BX113" s="771"/>
      <c r="BY113" s="771"/>
      <c r="BZ113" s="771"/>
      <c r="CA113" s="771">
        <v>659418</v>
      </c>
      <c r="CB113" s="771"/>
      <c r="CC113" s="771"/>
      <c r="CD113" s="771"/>
      <c r="CE113" s="771"/>
      <c r="CF113" s="848">
        <v>20.2</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85164</v>
      </c>
      <c r="AB114" s="784"/>
      <c r="AC114" s="784"/>
      <c r="AD114" s="784"/>
      <c r="AE114" s="785"/>
      <c r="AF114" s="786">
        <v>85774</v>
      </c>
      <c r="AG114" s="784"/>
      <c r="AH114" s="784"/>
      <c r="AI114" s="784"/>
      <c r="AJ114" s="785"/>
      <c r="AK114" s="786">
        <v>86594</v>
      </c>
      <c r="AL114" s="784"/>
      <c r="AM114" s="784"/>
      <c r="AN114" s="784"/>
      <c r="AO114" s="785"/>
      <c r="AP114" s="754">
        <v>2.7</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951523</v>
      </c>
      <c r="BR114" s="771"/>
      <c r="BS114" s="771"/>
      <c r="BT114" s="771"/>
      <c r="BU114" s="771"/>
      <c r="BV114" s="771">
        <v>993104</v>
      </c>
      <c r="BW114" s="771"/>
      <c r="BX114" s="771"/>
      <c r="BY114" s="771"/>
      <c r="BZ114" s="771"/>
      <c r="CA114" s="771">
        <v>931685</v>
      </c>
      <c r="CB114" s="771"/>
      <c r="CC114" s="771"/>
      <c r="CD114" s="771"/>
      <c r="CE114" s="771"/>
      <c r="CF114" s="848">
        <v>28.6</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14838</v>
      </c>
      <c r="DH114" s="784"/>
      <c r="DI114" s="784"/>
      <c r="DJ114" s="784"/>
      <c r="DK114" s="785"/>
      <c r="DL114" s="786">
        <v>12266</v>
      </c>
      <c r="DM114" s="784"/>
      <c r="DN114" s="784"/>
      <c r="DO114" s="784"/>
      <c r="DP114" s="785"/>
      <c r="DQ114" s="786">
        <v>9642</v>
      </c>
      <c r="DR114" s="784"/>
      <c r="DS114" s="784"/>
      <c r="DT114" s="784"/>
      <c r="DU114" s="785"/>
      <c r="DV114" s="754">
        <v>0.3</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104557</v>
      </c>
      <c r="AB115" s="909"/>
      <c r="AC115" s="909"/>
      <c r="AD115" s="909"/>
      <c r="AE115" s="910"/>
      <c r="AF115" s="911">
        <v>87137</v>
      </c>
      <c r="AG115" s="909"/>
      <c r="AH115" s="909"/>
      <c r="AI115" s="909"/>
      <c r="AJ115" s="910"/>
      <c r="AK115" s="911">
        <v>2849</v>
      </c>
      <c r="AL115" s="909"/>
      <c r="AM115" s="909"/>
      <c r="AN115" s="909"/>
      <c r="AO115" s="910"/>
      <c r="AP115" s="912">
        <v>0.1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41</v>
      </c>
      <c r="AB116" s="784"/>
      <c r="AC116" s="784"/>
      <c r="AD116" s="784"/>
      <c r="AE116" s="785"/>
      <c r="AF116" s="786">
        <v>51</v>
      </c>
      <c r="AG116" s="784"/>
      <c r="AH116" s="784"/>
      <c r="AI116" s="784"/>
      <c r="AJ116" s="785"/>
      <c r="AK116" s="786">
        <v>82</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1048540</v>
      </c>
      <c r="AB117" s="895"/>
      <c r="AC117" s="895"/>
      <c r="AD117" s="895"/>
      <c r="AE117" s="896"/>
      <c r="AF117" s="898">
        <v>1038078</v>
      </c>
      <c r="AG117" s="895"/>
      <c r="AH117" s="895"/>
      <c r="AI117" s="895"/>
      <c r="AJ117" s="896"/>
      <c r="AK117" s="898">
        <v>934017</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288</v>
      </c>
      <c r="AG118" s="888"/>
      <c r="AH118" s="888"/>
      <c r="AI118" s="888"/>
      <c r="AJ118" s="889"/>
      <c r="AK118" s="890" t="s">
        <v>287</v>
      </c>
      <c r="AL118" s="888"/>
      <c r="AM118" s="888"/>
      <c r="AN118" s="888"/>
      <c r="AO118" s="889"/>
      <c r="AP118" s="891" t="s">
        <v>406</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434</v>
      </c>
      <c r="BP118" s="838"/>
      <c r="BQ118" s="857">
        <v>9789530</v>
      </c>
      <c r="BR118" s="858"/>
      <c r="BS118" s="858"/>
      <c r="BT118" s="858"/>
      <c r="BU118" s="858"/>
      <c r="BV118" s="858">
        <v>9665623</v>
      </c>
      <c r="BW118" s="858"/>
      <c r="BX118" s="858"/>
      <c r="BY118" s="858"/>
      <c r="BZ118" s="858"/>
      <c r="CA118" s="858">
        <v>9577576</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4668205</v>
      </c>
      <c r="BR119" s="800"/>
      <c r="BS119" s="800"/>
      <c r="BT119" s="800"/>
      <c r="BU119" s="800"/>
      <c r="BV119" s="800">
        <v>5042392</v>
      </c>
      <c r="BW119" s="800"/>
      <c r="BX119" s="800"/>
      <c r="BY119" s="800"/>
      <c r="BZ119" s="800"/>
      <c r="CA119" s="800">
        <v>5193347</v>
      </c>
      <c r="CB119" s="800"/>
      <c r="CC119" s="800"/>
      <c r="CD119" s="800"/>
      <c r="CE119" s="800"/>
      <c r="CF119" s="861">
        <v>159.4</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81835</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204070</v>
      </c>
      <c r="BR120" s="771"/>
      <c r="BS120" s="771"/>
      <c r="BT120" s="771"/>
      <c r="BU120" s="771"/>
      <c r="BV120" s="771">
        <v>253415</v>
      </c>
      <c r="BW120" s="771"/>
      <c r="BX120" s="771"/>
      <c r="BY120" s="771"/>
      <c r="BZ120" s="771"/>
      <c r="CA120" s="771">
        <v>229487</v>
      </c>
      <c r="CB120" s="771"/>
      <c r="CC120" s="771"/>
      <c r="CD120" s="771"/>
      <c r="CE120" s="771"/>
      <c r="CF120" s="848">
        <v>7</v>
      </c>
      <c r="CG120" s="849"/>
      <c r="CH120" s="849"/>
      <c r="CI120" s="849"/>
      <c r="CJ120" s="849"/>
      <c r="CK120" s="850" t="s">
        <v>440</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1527626</v>
      </c>
      <c r="DH120" s="800"/>
      <c r="DI120" s="800"/>
      <c r="DJ120" s="800"/>
      <c r="DK120" s="800"/>
      <c r="DL120" s="800">
        <v>1371658</v>
      </c>
      <c r="DM120" s="800"/>
      <c r="DN120" s="800"/>
      <c r="DO120" s="800"/>
      <c r="DP120" s="800"/>
      <c r="DQ120" s="800">
        <v>1226142</v>
      </c>
      <c r="DR120" s="800"/>
      <c r="DS120" s="800"/>
      <c r="DT120" s="800"/>
      <c r="DU120" s="800"/>
      <c r="DV120" s="801">
        <v>37.6</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5913351</v>
      </c>
      <c r="BR121" s="858"/>
      <c r="BS121" s="858"/>
      <c r="BT121" s="858"/>
      <c r="BU121" s="858"/>
      <c r="BV121" s="858">
        <v>5745734</v>
      </c>
      <c r="BW121" s="858"/>
      <c r="BX121" s="858"/>
      <c r="BY121" s="858"/>
      <c r="BZ121" s="858"/>
      <c r="CA121" s="858">
        <v>5643393</v>
      </c>
      <c r="CB121" s="858"/>
      <c r="CC121" s="858"/>
      <c r="CD121" s="858"/>
      <c r="CE121" s="858"/>
      <c r="CF121" s="859">
        <v>173.2</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325101</v>
      </c>
      <c r="DH121" s="771"/>
      <c r="DI121" s="771"/>
      <c r="DJ121" s="771"/>
      <c r="DK121" s="771"/>
      <c r="DL121" s="771">
        <v>302434</v>
      </c>
      <c r="DM121" s="771"/>
      <c r="DN121" s="771"/>
      <c r="DO121" s="771"/>
      <c r="DP121" s="771"/>
      <c r="DQ121" s="771">
        <v>259782</v>
      </c>
      <c r="DR121" s="771"/>
      <c r="DS121" s="771"/>
      <c r="DT121" s="771"/>
      <c r="DU121" s="771"/>
      <c r="DV121" s="823">
        <v>8</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2844</v>
      </c>
      <c r="AB122" s="784"/>
      <c r="AC122" s="784"/>
      <c r="AD122" s="784"/>
      <c r="AE122" s="785"/>
      <c r="AF122" s="786">
        <v>2847</v>
      </c>
      <c r="AG122" s="784"/>
      <c r="AH122" s="784"/>
      <c r="AI122" s="784"/>
      <c r="AJ122" s="785"/>
      <c r="AK122" s="786">
        <v>2849</v>
      </c>
      <c r="AL122" s="784"/>
      <c r="AM122" s="784"/>
      <c r="AN122" s="784"/>
      <c r="AO122" s="785"/>
      <c r="AP122" s="754">
        <v>0.1</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443</v>
      </c>
      <c r="BP122" s="838"/>
      <c r="BQ122" s="839">
        <v>10785626</v>
      </c>
      <c r="BR122" s="840"/>
      <c r="BS122" s="840"/>
      <c r="BT122" s="840"/>
      <c r="BU122" s="840"/>
      <c r="BV122" s="840">
        <v>11041541</v>
      </c>
      <c r="BW122" s="840"/>
      <c r="BX122" s="840"/>
      <c r="BY122" s="840"/>
      <c r="BZ122" s="840"/>
      <c r="CA122" s="840">
        <v>11066227</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t="s">
        <v>113</v>
      </c>
      <c r="DH122" s="771"/>
      <c r="DI122" s="771"/>
      <c r="DJ122" s="771"/>
      <c r="DK122" s="771"/>
      <c r="DL122" s="771" t="s">
        <v>113</v>
      </c>
      <c r="DM122" s="771"/>
      <c r="DN122" s="771"/>
      <c r="DO122" s="771"/>
      <c r="DP122" s="771"/>
      <c r="DQ122" s="771">
        <v>19582</v>
      </c>
      <c r="DR122" s="771"/>
      <c r="DS122" s="771"/>
      <c r="DT122" s="771"/>
      <c r="DU122" s="771"/>
      <c r="DV122" s="823">
        <v>0.6</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14968</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t="s">
        <v>113</v>
      </c>
      <c r="DH123" s="784"/>
      <c r="DI123" s="784"/>
      <c r="DJ123" s="784"/>
      <c r="DK123" s="785"/>
      <c r="DL123" s="786" t="s">
        <v>113</v>
      </c>
      <c r="DM123" s="784"/>
      <c r="DN123" s="784"/>
      <c r="DO123" s="784"/>
      <c r="DP123" s="785"/>
      <c r="DQ123" s="786" t="s">
        <v>113</v>
      </c>
      <c r="DR123" s="784"/>
      <c r="DS123" s="784"/>
      <c r="DT123" s="784"/>
      <c r="DU123" s="785"/>
      <c r="DV123" s="754" t="s">
        <v>113</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86745</v>
      </c>
      <c r="AB126" s="784"/>
      <c r="AC126" s="784"/>
      <c r="AD126" s="784"/>
      <c r="AE126" s="785"/>
      <c r="AF126" s="786">
        <v>84290</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454</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49751</v>
      </c>
      <c r="AB128" s="724"/>
      <c r="AC128" s="724"/>
      <c r="AD128" s="724"/>
      <c r="AE128" s="725"/>
      <c r="AF128" s="726">
        <v>52653</v>
      </c>
      <c r="AG128" s="724"/>
      <c r="AH128" s="724"/>
      <c r="AI128" s="724"/>
      <c r="AJ128" s="725"/>
      <c r="AK128" s="726">
        <v>34369</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4141599</v>
      </c>
      <c r="AB129" s="784"/>
      <c r="AC129" s="784"/>
      <c r="AD129" s="784"/>
      <c r="AE129" s="785"/>
      <c r="AF129" s="786">
        <v>4155499</v>
      </c>
      <c r="AG129" s="784"/>
      <c r="AH129" s="784"/>
      <c r="AI129" s="784"/>
      <c r="AJ129" s="785"/>
      <c r="AK129" s="786">
        <v>3899356</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9.5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620410</v>
      </c>
      <c r="AB130" s="784"/>
      <c r="AC130" s="784"/>
      <c r="AD130" s="784"/>
      <c r="AE130" s="785"/>
      <c r="AF130" s="786">
        <v>636609</v>
      </c>
      <c r="AG130" s="784"/>
      <c r="AH130" s="784"/>
      <c r="AI130" s="784"/>
      <c r="AJ130" s="785"/>
      <c r="AK130" s="786">
        <v>641093</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3521189</v>
      </c>
      <c r="AB131" s="717"/>
      <c r="AC131" s="717"/>
      <c r="AD131" s="717"/>
      <c r="AE131" s="718"/>
      <c r="AF131" s="719">
        <v>3518890</v>
      </c>
      <c r="AG131" s="717"/>
      <c r="AH131" s="717"/>
      <c r="AI131" s="717"/>
      <c r="AJ131" s="718"/>
      <c r="AK131" s="719">
        <v>3258263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10.745773659999999</v>
      </c>
      <c r="AB132" s="740"/>
      <c r="AC132" s="740"/>
      <c r="AD132" s="740"/>
      <c r="AE132" s="741"/>
      <c r="AF132" s="742">
        <v>9.9126713249999998</v>
      </c>
      <c r="AG132" s="740"/>
      <c r="AH132" s="740"/>
      <c r="AI132" s="740"/>
      <c r="AJ132" s="741"/>
      <c r="AK132" s="742">
        <v>7.9353631059999996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v>
      </c>
      <c r="AB133" s="749"/>
      <c r="AC133" s="749"/>
      <c r="AD133" s="749"/>
      <c r="AE133" s="750"/>
      <c r="AF133" s="748">
        <v>10.9</v>
      </c>
      <c r="AG133" s="749"/>
      <c r="AH133" s="749"/>
      <c r="AI133" s="749"/>
      <c r="AJ133" s="750"/>
      <c r="AK133" s="748">
        <v>9.5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46" zoomScaleNormal="85" zoomScaleSheetLayoutView="55" workbookViewId="0">
      <selection activeCell="AF52" sqref="AF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906486</v>
      </c>
      <c r="L9" s="264">
        <v>166023</v>
      </c>
      <c r="M9" s="265">
        <v>138183</v>
      </c>
      <c r="N9" s="266">
        <v>20.100000000000001</v>
      </c>
    </row>
    <row r="10" spans="1:16">
      <c r="A10" s="248"/>
      <c r="B10" s="244"/>
      <c r="C10" s="244"/>
      <c r="D10" s="244"/>
      <c r="E10" s="244"/>
      <c r="F10" s="244"/>
      <c r="G10" s="1133" t="s">
        <v>476</v>
      </c>
      <c r="H10" s="1134"/>
      <c r="I10" s="1134"/>
      <c r="J10" s="1135"/>
      <c r="K10" s="267">
        <v>78912</v>
      </c>
      <c r="L10" s="268">
        <v>14453</v>
      </c>
      <c r="M10" s="269">
        <v>15438</v>
      </c>
      <c r="N10" s="270">
        <v>-6.4</v>
      </c>
    </row>
    <row r="11" spans="1:16" ht="13.5" customHeight="1">
      <c r="A11" s="248"/>
      <c r="B11" s="244"/>
      <c r="C11" s="244"/>
      <c r="D11" s="244"/>
      <c r="E11" s="244"/>
      <c r="F11" s="244"/>
      <c r="G11" s="1133" t="s">
        <v>477</v>
      </c>
      <c r="H11" s="1134"/>
      <c r="I11" s="1134"/>
      <c r="J11" s="1135"/>
      <c r="K11" s="267">
        <v>182177</v>
      </c>
      <c r="L11" s="268">
        <v>33366</v>
      </c>
      <c r="M11" s="269">
        <v>22352</v>
      </c>
      <c r="N11" s="270">
        <v>49.3</v>
      </c>
    </row>
    <row r="12" spans="1:16" ht="13.5" customHeight="1">
      <c r="A12" s="248"/>
      <c r="B12" s="244"/>
      <c r="C12" s="244"/>
      <c r="D12" s="244"/>
      <c r="E12" s="244"/>
      <c r="F12" s="244"/>
      <c r="G12" s="1133" t="s">
        <v>478</v>
      </c>
      <c r="H12" s="1134"/>
      <c r="I12" s="1134"/>
      <c r="J12" s="1135"/>
      <c r="K12" s="267">
        <v>14086</v>
      </c>
      <c r="L12" s="268">
        <v>2580</v>
      </c>
      <c r="M12" s="269">
        <v>2530</v>
      </c>
      <c r="N12" s="270">
        <v>2</v>
      </c>
    </row>
    <row r="13" spans="1:16" ht="13.5" customHeight="1">
      <c r="A13" s="248"/>
      <c r="B13" s="244"/>
      <c r="C13" s="244"/>
      <c r="D13" s="244"/>
      <c r="E13" s="244"/>
      <c r="F13" s="244"/>
      <c r="G13" s="1133" t="s">
        <v>479</v>
      </c>
      <c r="H13" s="1134"/>
      <c r="I13" s="1134"/>
      <c r="J13" s="1135"/>
      <c r="K13" s="267" t="s">
        <v>480</v>
      </c>
      <c r="L13" s="268" t="s">
        <v>480</v>
      </c>
      <c r="M13" s="269" t="s">
        <v>480</v>
      </c>
      <c r="N13" s="270" t="s">
        <v>480</v>
      </c>
    </row>
    <row r="14" spans="1:16" ht="13.5" customHeight="1">
      <c r="A14" s="248"/>
      <c r="B14" s="244"/>
      <c r="C14" s="244"/>
      <c r="D14" s="244"/>
      <c r="E14" s="244"/>
      <c r="F14" s="244"/>
      <c r="G14" s="1133" t="s">
        <v>481</v>
      </c>
      <c r="H14" s="1134"/>
      <c r="I14" s="1134"/>
      <c r="J14" s="1135"/>
      <c r="K14" s="267">
        <v>51751</v>
      </c>
      <c r="L14" s="268">
        <v>9478</v>
      </c>
      <c r="M14" s="269">
        <v>5605</v>
      </c>
      <c r="N14" s="270">
        <v>69.099999999999994</v>
      </c>
    </row>
    <row r="15" spans="1:16" ht="13.5" customHeight="1">
      <c r="A15" s="248"/>
      <c r="B15" s="244"/>
      <c r="C15" s="244"/>
      <c r="D15" s="244"/>
      <c r="E15" s="244"/>
      <c r="F15" s="244"/>
      <c r="G15" s="1133" t="s">
        <v>482</v>
      </c>
      <c r="H15" s="1134"/>
      <c r="I15" s="1134"/>
      <c r="J15" s="1135"/>
      <c r="K15" s="267">
        <v>10705</v>
      </c>
      <c r="L15" s="268">
        <v>1961</v>
      </c>
      <c r="M15" s="269">
        <v>3103</v>
      </c>
      <c r="N15" s="270">
        <v>-36.799999999999997</v>
      </c>
    </row>
    <row r="16" spans="1:16">
      <c r="A16" s="248"/>
      <c r="B16" s="244"/>
      <c r="C16" s="244"/>
      <c r="D16" s="244"/>
      <c r="E16" s="244"/>
      <c r="F16" s="244"/>
      <c r="G16" s="1136" t="s">
        <v>483</v>
      </c>
      <c r="H16" s="1137"/>
      <c r="I16" s="1137"/>
      <c r="J16" s="1138"/>
      <c r="K16" s="268">
        <v>-92346</v>
      </c>
      <c r="L16" s="268">
        <v>-16913</v>
      </c>
      <c r="M16" s="269">
        <v>-15159</v>
      </c>
      <c r="N16" s="270">
        <v>11.6</v>
      </c>
    </row>
    <row r="17" spans="1:16">
      <c r="A17" s="248"/>
      <c r="B17" s="244"/>
      <c r="C17" s="244"/>
      <c r="D17" s="244"/>
      <c r="E17" s="244"/>
      <c r="F17" s="244"/>
      <c r="G17" s="1136" t="s">
        <v>172</v>
      </c>
      <c r="H17" s="1137"/>
      <c r="I17" s="1137"/>
      <c r="J17" s="1138"/>
      <c r="K17" s="268">
        <v>1151771</v>
      </c>
      <c r="L17" s="268">
        <v>210947</v>
      </c>
      <c r="M17" s="269">
        <v>172052</v>
      </c>
      <c r="N17" s="270">
        <v>22.6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20.88</v>
      </c>
      <c r="L21" s="281">
        <v>15.52</v>
      </c>
      <c r="M21" s="282">
        <v>5.36</v>
      </c>
      <c r="N21" s="249"/>
      <c r="O21" s="283"/>
      <c r="P21" s="279"/>
    </row>
    <row r="22" spans="1:16" s="284" customFormat="1">
      <c r="A22" s="279"/>
      <c r="B22" s="249"/>
      <c r="C22" s="249"/>
      <c r="D22" s="249"/>
      <c r="E22" s="249"/>
      <c r="F22" s="249"/>
      <c r="G22" s="1130" t="s">
        <v>489</v>
      </c>
      <c r="H22" s="1131"/>
      <c r="I22" s="1131"/>
      <c r="J22" s="1132"/>
      <c r="K22" s="285">
        <v>94.3</v>
      </c>
      <c r="L22" s="286">
        <v>95.8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629498</v>
      </c>
      <c r="L32" s="294">
        <v>115293</v>
      </c>
      <c r="M32" s="295">
        <v>106666</v>
      </c>
      <c r="N32" s="296">
        <v>8.1</v>
      </c>
    </row>
    <row r="33" spans="1:16" ht="13.5" customHeight="1">
      <c r="A33" s="248"/>
      <c r="B33" s="244"/>
      <c r="C33" s="244"/>
      <c r="D33" s="244"/>
      <c r="E33" s="244"/>
      <c r="F33" s="244"/>
      <c r="G33" s="1121" t="s">
        <v>493</v>
      </c>
      <c r="H33" s="1122"/>
      <c r="I33" s="1122"/>
      <c r="J33" s="1123"/>
      <c r="K33" s="294" t="s">
        <v>480</v>
      </c>
      <c r="L33" s="294" t="s">
        <v>480</v>
      </c>
      <c r="M33" s="295" t="s">
        <v>480</v>
      </c>
      <c r="N33" s="296" t="s">
        <v>480</v>
      </c>
    </row>
    <row r="34" spans="1:16" ht="27" customHeight="1">
      <c r="A34" s="248"/>
      <c r="B34" s="244"/>
      <c r="C34" s="244"/>
      <c r="D34" s="244"/>
      <c r="E34" s="244"/>
      <c r="F34" s="244"/>
      <c r="G34" s="1121" t="s">
        <v>494</v>
      </c>
      <c r="H34" s="1122"/>
      <c r="I34" s="1122"/>
      <c r="J34" s="1123"/>
      <c r="K34" s="294" t="s">
        <v>480</v>
      </c>
      <c r="L34" s="294" t="s">
        <v>480</v>
      </c>
      <c r="M34" s="295">
        <v>439</v>
      </c>
      <c r="N34" s="296" t="s">
        <v>480</v>
      </c>
    </row>
    <row r="35" spans="1:16" ht="27" customHeight="1">
      <c r="A35" s="248"/>
      <c r="B35" s="244"/>
      <c r="C35" s="244"/>
      <c r="D35" s="244"/>
      <c r="E35" s="244"/>
      <c r="F35" s="244"/>
      <c r="G35" s="1121" t="s">
        <v>495</v>
      </c>
      <c r="H35" s="1122"/>
      <c r="I35" s="1122"/>
      <c r="J35" s="1123"/>
      <c r="K35" s="294">
        <v>214994</v>
      </c>
      <c r="L35" s="294">
        <v>39376</v>
      </c>
      <c r="M35" s="295">
        <v>24405</v>
      </c>
      <c r="N35" s="296">
        <v>61.3</v>
      </c>
    </row>
    <row r="36" spans="1:16" ht="27" customHeight="1">
      <c r="A36" s="248"/>
      <c r="B36" s="244"/>
      <c r="C36" s="244"/>
      <c r="D36" s="244"/>
      <c r="E36" s="244"/>
      <c r="F36" s="244"/>
      <c r="G36" s="1121" t="s">
        <v>496</v>
      </c>
      <c r="H36" s="1122"/>
      <c r="I36" s="1122"/>
      <c r="J36" s="1123"/>
      <c r="K36" s="294">
        <v>86594</v>
      </c>
      <c r="L36" s="294">
        <v>15860</v>
      </c>
      <c r="M36" s="295">
        <v>4847</v>
      </c>
      <c r="N36" s="296">
        <v>227.2</v>
      </c>
    </row>
    <row r="37" spans="1:16" ht="13.5" customHeight="1">
      <c r="A37" s="248"/>
      <c r="B37" s="244"/>
      <c r="C37" s="244"/>
      <c r="D37" s="244"/>
      <c r="E37" s="244"/>
      <c r="F37" s="244"/>
      <c r="G37" s="1121" t="s">
        <v>497</v>
      </c>
      <c r="H37" s="1122"/>
      <c r="I37" s="1122"/>
      <c r="J37" s="1123"/>
      <c r="K37" s="294">
        <v>2849</v>
      </c>
      <c r="L37" s="294">
        <v>522</v>
      </c>
      <c r="M37" s="295">
        <v>2124</v>
      </c>
      <c r="N37" s="296">
        <v>-75.400000000000006</v>
      </c>
    </row>
    <row r="38" spans="1:16" ht="27" customHeight="1">
      <c r="A38" s="248"/>
      <c r="B38" s="244"/>
      <c r="C38" s="244"/>
      <c r="D38" s="244"/>
      <c r="E38" s="244"/>
      <c r="F38" s="244"/>
      <c r="G38" s="1124" t="s">
        <v>498</v>
      </c>
      <c r="H38" s="1125"/>
      <c r="I38" s="1125"/>
      <c r="J38" s="1126"/>
      <c r="K38" s="297">
        <v>82</v>
      </c>
      <c r="L38" s="297">
        <v>15</v>
      </c>
      <c r="M38" s="298">
        <v>33</v>
      </c>
      <c r="N38" s="299">
        <v>-54.5</v>
      </c>
      <c r="O38" s="293"/>
    </row>
    <row r="39" spans="1:16">
      <c r="A39" s="248"/>
      <c r="B39" s="244"/>
      <c r="C39" s="244"/>
      <c r="D39" s="244"/>
      <c r="E39" s="244"/>
      <c r="F39" s="244"/>
      <c r="G39" s="1124" t="s">
        <v>499</v>
      </c>
      <c r="H39" s="1125"/>
      <c r="I39" s="1125"/>
      <c r="J39" s="1126"/>
      <c r="K39" s="300">
        <v>-34369</v>
      </c>
      <c r="L39" s="300">
        <v>-6295</v>
      </c>
      <c r="M39" s="301">
        <v>-5315</v>
      </c>
      <c r="N39" s="302">
        <v>18.399999999999999</v>
      </c>
      <c r="O39" s="293"/>
    </row>
    <row r="40" spans="1:16" ht="27" customHeight="1">
      <c r="A40" s="248"/>
      <c r="B40" s="244"/>
      <c r="C40" s="244"/>
      <c r="D40" s="244"/>
      <c r="E40" s="244"/>
      <c r="F40" s="244"/>
      <c r="G40" s="1121" t="s">
        <v>500</v>
      </c>
      <c r="H40" s="1122"/>
      <c r="I40" s="1122"/>
      <c r="J40" s="1123"/>
      <c r="K40" s="300">
        <v>-641093</v>
      </c>
      <c r="L40" s="300">
        <v>-117416</v>
      </c>
      <c r="M40" s="301">
        <v>-96584</v>
      </c>
      <c r="N40" s="302">
        <v>21.6</v>
      </c>
      <c r="O40" s="293"/>
    </row>
    <row r="41" spans="1:16">
      <c r="A41" s="248"/>
      <c r="B41" s="244"/>
      <c r="C41" s="244"/>
      <c r="D41" s="244"/>
      <c r="E41" s="244"/>
      <c r="F41" s="244"/>
      <c r="G41" s="1127" t="s">
        <v>282</v>
      </c>
      <c r="H41" s="1128"/>
      <c r="I41" s="1128"/>
      <c r="J41" s="1129"/>
      <c r="K41" s="294">
        <v>258555</v>
      </c>
      <c r="L41" s="300">
        <v>47354</v>
      </c>
      <c r="M41" s="301">
        <v>36615</v>
      </c>
      <c r="N41" s="302">
        <v>29.3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1415834</v>
      </c>
      <c r="J51" s="320">
        <v>246876</v>
      </c>
      <c r="K51" s="321">
        <v>-11.5</v>
      </c>
      <c r="L51" s="322">
        <v>192544</v>
      </c>
      <c r="M51" s="323">
        <v>10.4</v>
      </c>
      <c r="N51" s="324">
        <v>-21.9</v>
      </c>
    </row>
    <row r="52" spans="1:14">
      <c r="A52" s="248"/>
      <c r="B52" s="244"/>
      <c r="C52" s="244"/>
      <c r="D52" s="244"/>
      <c r="E52" s="244"/>
      <c r="F52" s="244"/>
      <c r="G52" s="325"/>
      <c r="H52" s="326" t="s">
        <v>511</v>
      </c>
      <c r="I52" s="327">
        <v>789861</v>
      </c>
      <c r="J52" s="328">
        <v>137726</v>
      </c>
      <c r="K52" s="329">
        <v>-13.8</v>
      </c>
      <c r="L52" s="330">
        <v>82235</v>
      </c>
      <c r="M52" s="331">
        <v>-8.1</v>
      </c>
      <c r="N52" s="332">
        <v>-5.7</v>
      </c>
    </row>
    <row r="53" spans="1:14">
      <c r="A53" s="248"/>
      <c r="B53" s="244"/>
      <c r="C53" s="244"/>
      <c r="D53" s="244"/>
      <c r="E53" s="244"/>
      <c r="F53" s="244"/>
      <c r="G53" s="310" t="s">
        <v>512</v>
      </c>
      <c r="H53" s="311"/>
      <c r="I53" s="319">
        <v>1155158</v>
      </c>
      <c r="J53" s="320">
        <v>202766</v>
      </c>
      <c r="K53" s="321">
        <v>-17.899999999999999</v>
      </c>
      <c r="L53" s="322">
        <v>146140</v>
      </c>
      <c r="M53" s="323">
        <v>-24.1</v>
      </c>
      <c r="N53" s="324">
        <v>6.2</v>
      </c>
    </row>
    <row r="54" spans="1:14">
      <c r="A54" s="248"/>
      <c r="B54" s="244"/>
      <c r="C54" s="244"/>
      <c r="D54" s="244"/>
      <c r="E54" s="244"/>
      <c r="F54" s="244"/>
      <c r="G54" s="325"/>
      <c r="H54" s="326" t="s">
        <v>511</v>
      </c>
      <c r="I54" s="327">
        <v>659133</v>
      </c>
      <c r="J54" s="328">
        <v>115698</v>
      </c>
      <c r="K54" s="329">
        <v>-16</v>
      </c>
      <c r="L54" s="330">
        <v>75451</v>
      </c>
      <c r="M54" s="331">
        <v>-8.1999999999999993</v>
      </c>
      <c r="N54" s="332">
        <v>-7.8</v>
      </c>
    </row>
    <row r="55" spans="1:14">
      <c r="A55" s="248"/>
      <c r="B55" s="244"/>
      <c r="C55" s="244"/>
      <c r="D55" s="244"/>
      <c r="E55" s="244"/>
      <c r="F55" s="244"/>
      <c r="G55" s="310" t="s">
        <v>513</v>
      </c>
      <c r="H55" s="311"/>
      <c r="I55" s="319">
        <v>1330687</v>
      </c>
      <c r="J55" s="320">
        <v>237199</v>
      </c>
      <c r="K55" s="321">
        <v>17</v>
      </c>
      <c r="L55" s="322">
        <v>146641</v>
      </c>
      <c r="M55" s="323">
        <v>0.3</v>
      </c>
      <c r="N55" s="324">
        <v>16.7</v>
      </c>
    </row>
    <row r="56" spans="1:14">
      <c r="A56" s="248"/>
      <c r="B56" s="244"/>
      <c r="C56" s="244"/>
      <c r="D56" s="244"/>
      <c r="E56" s="244"/>
      <c r="F56" s="244"/>
      <c r="G56" s="325"/>
      <c r="H56" s="326" t="s">
        <v>511</v>
      </c>
      <c r="I56" s="327">
        <v>547391</v>
      </c>
      <c r="J56" s="328">
        <v>97574</v>
      </c>
      <c r="K56" s="329">
        <v>-15.7</v>
      </c>
      <c r="L56" s="330">
        <v>68142</v>
      </c>
      <c r="M56" s="331">
        <v>-9.6999999999999993</v>
      </c>
      <c r="N56" s="332">
        <v>-6</v>
      </c>
    </row>
    <row r="57" spans="1:14">
      <c r="A57" s="248"/>
      <c r="B57" s="244"/>
      <c r="C57" s="244"/>
      <c r="D57" s="244"/>
      <c r="E57" s="244"/>
      <c r="F57" s="244"/>
      <c r="G57" s="310" t="s">
        <v>514</v>
      </c>
      <c r="H57" s="311"/>
      <c r="I57" s="319">
        <v>1426316</v>
      </c>
      <c r="J57" s="320">
        <v>256624</v>
      </c>
      <c r="K57" s="321">
        <v>8.1999999999999993</v>
      </c>
      <c r="L57" s="322">
        <v>174587</v>
      </c>
      <c r="M57" s="323">
        <v>19.100000000000001</v>
      </c>
      <c r="N57" s="324">
        <v>-10.9</v>
      </c>
    </row>
    <row r="58" spans="1:14">
      <c r="A58" s="248"/>
      <c r="B58" s="244"/>
      <c r="C58" s="244"/>
      <c r="D58" s="244"/>
      <c r="E58" s="244"/>
      <c r="F58" s="244"/>
      <c r="G58" s="325"/>
      <c r="H58" s="326" t="s">
        <v>511</v>
      </c>
      <c r="I58" s="327">
        <v>530396</v>
      </c>
      <c r="J58" s="328">
        <v>95429</v>
      </c>
      <c r="K58" s="329">
        <v>-2.2000000000000002</v>
      </c>
      <c r="L58" s="330">
        <v>79695</v>
      </c>
      <c r="M58" s="331">
        <v>17</v>
      </c>
      <c r="N58" s="332">
        <v>-19.2</v>
      </c>
    </row>
    <row r="59" spans="1:14">
      <c r="A59" s="248"/>
      <c r="B59" s="244"/>
      <c r="C59" s="244"/>
      <c r="D59" s="244"/>
      <c r="E59" s="244"/>
      <c r="F59" s="244"/>
      <c r="G59" s="310" t="s">
        <v>515</v>
      </c>
      <c r="H59" s="311"/>
      <c r="I59" s="319">
        <v>1074993</v>
      </c>
      <c r="J59" s="320">
        <v>196885</v>
      </c>
      <c r="K59" s="321">
        <v>-23.3</v>
      </c>
      <c r="L59" s="322">
        <v>175675</v>
      </c>
      <c r="M59" s="323">
        <v>0.6</v>
      </c>
      <c r="N59" s="324">
        <v>-23.9</v>
      </c>
    </row>
    <row r="60" spans="1:14">
      <c r="A60" s="248"/>
      <c r="B60" s="244"/>
      <c r="C60" s="244"/>
      <c r="D60" s="244"/>
      <c r="E60" s="244"/>
      <c r="F60" s="244"/>
      <c r="G60" s="325"/>
      <c r="H60" s="326" t="s">
        <v>511</v>
      </c>
      <c r="I60" s="333">
        <v>475639</v>
      </c>
      <c r="J60" s="328">
        <v>87113</v>
      </c>
      <c r="K60" s="329">
        <v>-8.6999999999999993</v>
      </c>
      <c r="L60" s="330">
        <v>87698</v>
      </c>
      <c r="M60" s="331">
        <v>10</v>
      </c>
      <c r="N60" s="332">
        <v>-18.7</v>
      </c>
    </row>
    <row r="61" spans="1:14">
      <c r="A61" s="248"/>
      <c r="B61" s="244"/>
      <c r="C61" s="244"/>
      <c r="D61" s="244"/>
      <c r="E61" s="244"/>
      <c r="F61" s="244"/>
      <c r="G61" s="310" t="s">
        <v>516</v>
      </c>
      <c r="H61" s="334"/>
      <c r="I61" s="335">
        <v>1280598</v>
      </c>
      <c r="J61" s="336">
        <v>228070</v>
      </c>
      <c r="K61" s="337">
        <v>-5.5</v>
      </c>
      <c r="L61" s="338">
        <v>167117</v>
      </c>
      <c r="M61" s="339">
        <v>1.3</v>
      </c>
      <c r="N61" s="324">
        <v>-6.8</v>
      </c>
    </row>
    <row r="62" spans="1:14">
      <c r="A62" s="248"/>
      <c r="B62" s="244"/>
      <c r="C62" s="244"/>
      <c r="D62" s="244"/>
      <c r="E62" s="244"/>
      <c r="F62" s="244"/>
      <c r="G62" s="325"/>
      <c r="H62" s="326" t="s">
        <v>511</v>
      </c>
      <c r="I62" s="327">
        <v>600484</v>
      </c>
      <c r="J62" s="328">
        <v>106708</v>
      </c>
      <c r="K62" s="329">
        <v>-11.3</v>
      </c>
      <c r="L62" s="330">
        <v>78644</v>
      </c>
      <c r="M62" s="331">
        <v>0.2</v>
      </c>
      <c r="N62" s="332">
        <v>-11.5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4" zoomScale="66" zoomScaleNormal="6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13.17</v>
      </c>
      <c r="G47" s="12">
        <v>18.59</v>
      </c>
      <c r="H47" s="12">
        <v>19.559999999999999</v>
      </c>
      <c r="I47" s="12">
        <v>19.510000000000002</v>
      </c>
      <c r="J47" s="13">
        <v>20.8</v>
      </c>
    </row>
    <row r="48" spans="2:10" ht="57.75" customHeight="1">
      <c r="B48" s="14"/>
      <c r="C48" s="1141" t="s">
        <v>4</v>
      </c>
      <c r="D48" s="1141"/>
      <c r="E48" s="1142"/>
      <c r="F48" s="15">
        <v>6.19</v>
      </c>
      <c r="G48" s="16">
        <v>6.37</v>
      </c>
      <c r="H48" s="16">
        <v>1.99</v>
      </c>
      <c r="I48" s="16">
        <v>5.09</v>
      </c>
      <c r="J48" s="17">
        <v>2.86</v>
      </c>
    </row>
    <row r="49" spans="2:10" ht="57.75" customHeight="1" thickBot="1">
      <c r="B49" s="18"/>
      <c r="C49" s="1143" t="s">
        <v>5</v>
      </c>
      <c r="D49" s="1143"/>
      <c r="E49" s="1144"/>
      <c r="F49" s="19">
        <v>2.4700000000000002</v>
      </c>
      <c r="G49" s="20">
        <v>5.35</v>
      </c>
      <c r="H49" s="20" t="s">
        <v>523</v>
      </c>
      <c r="I49" s="20">
        <v>3.11</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0.66</v>
      </c>
      <c r="G34" s="33">
        <v>0.79</v>
      </c>
      <c r="H34" s="33">
        <v>1.62</v>
      </c>
      <c r="I34" s="33">
        <v>2.46</v>
      </c>
      <c r="J34" s="34">
        <v>3.4</v>
      </c>
      <c r="K34" s="22"/>
      <c r="L34" s="22"/>
      <c r="M34" s="22"/>
      <c r="N34" s="22"/>
      <c r="O34" s="22"/>
      <c r="P34" s="22"/>
    </row>
    <row r="35" spans="1:16" ht="39" customHeight="1">
      <c r="A35" s="22"/>
      <c r="B35" s="35"/>
      <c r="C35" s="1145" t="s">
        <v>526</v>
      </c>
      <c r="D35" s="1146"/>
      <c r="E35" s="1147"/>
      <c r="F35" s="36">
        <v>6.18</v>
      </c>
      <c r="G35" s="37">
        <v>6.36</v>
      </c>
      <c r="H35" s="37">
        <v>1.99</v>
      </c>
      <c r="I35" s="37">
        <v>5.08</v>
      </c>
      <c r="J35" s="38">
        <v>2.85</v>
      </c>
      <c r="K35" s="22"/>
      <c r="L35" s="22"/>
      <c r="M35" s="22"/>
      <c r="N35" s="22"/>
      <c r="O35" s="22"/>
      <c r="P35" s="22"/>
    </row>
    <row r="36" spans="1:16" ht="39" customHeight="1">
      <c r="A36" s="22"/>
      <c r="B36" s="35"/>
      <c r="C36" s="1145" t="s">
        <v>527</v>
      </c>
      <c r="D36" s="1146"/>
      <c r="E36" s="1147"/>
      <c r="F36" s="36">
        <v>0.32</v>
      </c>
      <c r="G36" s="37">
        <v>0.2</v>
      </c>
      <c r="H36" s="37">
        <v>0.19</v>
      </c>
      <c r="I36" s="37">
        <v>7.0000000000000007E-2</v>
      </c>
      <c r="J36" s="38">
        <v>0.4</v>
      </c>
      <c r="K36" s="22"/>
      <c r="L36" s="22"/>
      <c r="M36" s="22"/>
      <c r="N36" s="22"/>
      <c r="O36" s="22"/>
      <c r="P36" s="22"/>
    </row>
    <row r="37" spans="1:16" ht="39" customHeight="1">
      <c r="A37" s="22"/>
      <c r="B37" s="35"/>
      <c r="C37" s="1145" t="s">
        <v>528</v>
      </c>
      <c r="D37" s="1146"/>
      <c r="E37" s="1147"/>
      <c r="F37" s="36">
        <v>0</v>
      </c>
      <c r="G37" s="37">
        <v>0</v>
      </c>
      <c r="H37" s="37">
        <v>0</v>
      </c>
      <c r="I37" s="37">
        <v>0.45</v>
      </c>
      <c r="J37" s="38">
        <v>0.03</v>
      </c>
      <c r="K37" s="22"/>
      <c r="L37" s="22"/>
      <c r="M37" s="22"/>
      <c r="N37" s="22"/>
      <c r="O37" s="22"/>
      <c r="P37" s="22"/>
    </row>
    <row r="38" spans="1:16" ht="39" customHeight="1">
      <c r="A38" s="22"/>
      <c r="B38" s="35"/>
      <c r="C38" s="1145" t="s">
        <v>529</v>
      </c>
      <c r="D38" s="1146"/>
      <c r="E38" s="1147"/>
      <c r="F38" s="36">
        <v>0</v>
      </c>
      <c r="G38" s="37">
        <v>0</v>
      </c>
      <c r="H38" s="37">
        <v>0.01</v>
      </c>
      <c r="I38" s="37">
        <v>0.02</v>
      </c>
      <c r="J38" s="38">
        <v>0</v>
      </c>
      <c r="K38" s="22"/>
      <c r="L38" s="22"/>
      <c r="M38" s="22"/>
      <c r="N38" s="22"/>
      <c r="O38" s="22"/>
      <c r="P38" s="22"/>
    </row>
    <row r="39" spans="1:16" ht="39" customHeight="1">
      <c r="A39" s="22"/>
      <c r="B39" s="35"/>
      <c r="C39" s="1145" t="s">
        <v>530</v>
      </c>
      <c r="D39" s="1146"/>
      <c r="E39" s="1147"/>
      <c r="F39" s="36">
        <v>0.68</v>
      </c>
      <c r="G39" s="37">
        <v>0.53</v>
      </c>
      <c r="H39" s="37">
        <v>0.18</v>
      </c>
      <c r="I39" s="37">
        <v>0.41</v>
      </c>
      <c r="J39" s="38">
        <v>0</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625</v>
      </c>
      <c r="L45" s="60">
        <v>615</v>
      </c>
      <c r="M45" s="60">
        <v>622</v>
      </c>
      <c r="N45" s="60">
        <v>637</v>
      </c>
      <c r="O45" s="61">
        <v>629</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269</v>
      </c>
      <c r="L48" s="64">
        <v>252</v>
      </c>
      <c r="M48" s="64">
        <v>237</v>
      </c>
      <c r="N48" s="64">
        <v>229</v>
      </c>
      <c r="O48" s="65">
        <v>215</v>
      </c>
      <c r="P48" s="48"/>
      <c r="Q48" s="48"/>
      <c r="R48" s="48"/>
      <c r="S48" s="48"/>
      <c r="T48" s="48"/>
      <c r="U48" s="48"/>
    </row>
    <row r="49" spans="1:21" ht="30.75" customHeight="1">
      <c r="A49" s="48"/>
      <c r="B49" s="1163"/>
      <c r="C49" s="1164"/>
      <c r="D49" s="62"/>
      <c r="E49" s="1155" t="s">
        <v>16</v>
      </c>
      <c r="F49" s="1155"/>
      <c r="G49" s="1155"/>
      <c r="H49" s="1155"/>
      <c r="I49" s="1155"/>
      <c r="J49" s="1156"/>
      <c r="K49" s="63">
        <v>52</v>
      </c>
      <c r="L49" s="64">
        <v>85</v>
      </c>
      <c r="M49" s="64">
        <v>85</v>
      </c>
      <c r="N49" s="64">
        <v>86</v>
      </c>
      <c r="O49" s="65">
        <v>87</v>
      </c>
      <c r="P49" s="48"/>
      <c r="Q49" s="48"/>
      <c r="R49" s="48"/>
      <c r="S49" s="48"/>
      <c r="T49" s="48"/>
      <c r="U49" s="48"/>
    </row>
    <row r="50" spans="1:21" ht="30.75" customHeight="1">
      <c r="A50" s="48"/>
      <c r="B50" s="1163"/>
      <c r="C50" s="1164"/>
      <c r="D50" s="62"/>
      <c r="E50" s="1155" t="s">
        <v>17</v>
      </c>
      <c r="F50" s="1155"/>
      <c r="G50" s="1155"/>
      <c r="H50" s="1155"/>
      <c r="I50" s="1155"/>
      <c r="J50" s="1156"/>
      <c r="K50" s="63">
        <v>111</v>
      </c>
      <c r="L50" s="64">
        <v>108</v>
      </c>
      <c r="M50" s="64">
        <v>105</v>
      </c>
      <c r="N50" s="64">
        <v>87</v>
      </c>
      <c r="O50" s="65">
        <v>3</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721</v>
      </c>
      <c r="L52" s="64">
        <v>671</v>
      </c>
      <c r="M52" s="64">
        <v>670</v>
      </c>
      <c r="N52" s="64">
        <v>689</v>
      </c>
      <c r="O52" s="65">
        <v>675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336</v>
      </c>
      <c r="L53" s="69">
        <v>389</v>
      </c>
      <c r="M53" s="69">
        <v>379</v>
      </c>
      <c r="N53" s="69">
        <v>350</v>
      </c>
      <c r="O53" s="70">
        <v>259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標津町役場</cp:lastModifiedBy>
  <cp:lastPrinted>2016-04-26T07:19:42Z</cp:lastPrinted>
  <dcterms:created xsi:type="dcterms:W3CDTF">2016-02-15T00:31:01Z</dcterms:created>
  <dcterms:modified xsi:type="dcterms:W3CDTF">2016-05-11T02:25:05Z</dcterms:modified>
</cp:coreProperties>
</file>