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町長部局\建設水道課\管理\01共通\02会計\経営比較分析表\Ｒ6\提出\"/>
    </mc:Choice>
  </mc:AlternateContent>
  <workbookProtection workbookAlgorithmName="SHA-512" workbookHashValue="RxBfopBNRkM9zoqt/x7sk4Jedcr/5LWoN0euvL2FZHFPM2YagW1qg0/pr5lorXY3J+atvrvj0v93OspxB/wAYQ==" workbookSaltValue="oe2X9lQO8H9p+p0zmm4Cew==" workbookSpinCount="100000" lockStructure="1"/>
  <bookViews>
    <workbookView xWindow="0" yWindow="0" windowWidth="23040" windowHeight="9210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5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G85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5" i="4"/>
  <c r="M85" i="4"/>
  <c r="K85" i="4"/>
  <c r="J85" i="4"/>
  <c r="I85" i="4"/>
  <c r="F85" i="4"/>
  <c r="E85" i="4"/>
  <c r="AT10" i="4"/>
  <c r="AL10" i="4"/>
  <c r="I10" i="4"/>
  <c r="AL8" i="4"/>
  <c r="P8" i="4"/>
  <c r="I8" i="4"/>
</calcChain>
</file>

<file path=xl/sharedStrings.xml><?xml version="1.0" encoding="utf-8"?>
<sst xmlns="http://schemas.openxmlformats.org/spreadsheetml/2006/main" count="319" uniqueCount="116">
  <si>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</si>
  <si>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</si>
  <si>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</si>
  <si>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</si>
  <si>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</si>
  <si>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</si>
  <si>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</si>
  <si>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</si>
  <si>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</si>
  <si>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</si>
  <si>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</si>
  <si>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</si>
  <si>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</si>
  <si>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</si>
  <si>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</si>
  <si>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</si>
  <si>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</si>
  <si>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</si>
  <si>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</si>
  <si>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</si>
  <si>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</si>
  <si>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</si>
  <si>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</si>
  <si>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</si>
  <si>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</si>
  <si>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</si>
  <si>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</si>
  <si>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</si>
  <si>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</si>
  <si>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</si>
  <si>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</si>
  <si>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</si>
  <si>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</si>
  <si>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</si>
  <si>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</si>
  <si>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</si>
  <si>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</si>
  <si>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</si>
  <si>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</si>
  <si>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</si>
  <si>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</si>
  <si>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</si>
  <si>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</si>
  <si>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</si>
  <si>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</si>
  <si>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</si>
  <si>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</si>
  <si>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</si>
  <si>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</si>
  <si>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</si>
  <si>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</si>
  <si>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</si>
  <si>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</si>
  <si>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</si>
  <si>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</si>
  <si>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</si>
  <si>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</si>
  <si>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</si>
  <si>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</si>
  <si>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</si>
  <si>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</si>
  <si>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</si>
  <si>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</si>
  <si>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</si>
  <si>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</si>
  <si>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</si>
  <si>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</si>
  <si>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</si>
  <si>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</si>
  <si>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</si>
  <si>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</si>
  <si>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</si>
  <si>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</si>
  <si>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</si>
  <si>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</si>
  <si>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</si>
  <si>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</si>
  <si>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</si>
  <si>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</si>
  <si>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</si>
  <si>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</si>
  <si>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</si>
  <si>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</si>
  <si>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</si>
  <si>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</si>
  <si>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</si>
  <si>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</si>
  <si>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</si>
  <si>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</si>
  <si>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</si>
  <si>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</si>
  <si>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</si>
  <si>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</si>
  <si>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</si>
  <si>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</si>
  <si>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</si>
  <si>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北海道　標津町</t>
  </si>
  <si>
    <t>法適用</t>
  </si>
  <si>
    <t>下水道事業</t>
  </si>
  <si>
    <t>特定環境保全公共下水道</t>
  </si>
  <si>
    <t>D1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</si>
  <si>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</si>
  <si>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</si>
  <si>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</si>
  <si>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</si>
  <si>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</si>
  <si>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</si>
  <si>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</si>
  <si>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</si>
  <si>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</si>
  <si>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</si>
  <si>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</si>
  <si>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</si>
  <si>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 xml:space="preserve">①経常収支比率
　Ｒ5年度は100％を超えていますが、下水道使用料以上の一般会計繰入金を入れている状況です。Ｒ6年度10月より料金改定を行っておりますが、電気料や修繕費の高騰及び支払利息の増額により、一般会計繰入金が減額する見込みは少なく、さらなる料金改定が必要になる見込みです。
②累積欠損金比率
　今年度はありません。
③流動比率
　100％以上であるため、1年以内に支払うべき債務に対する現金等がありますが、企業債償還金が増額していけば、補填財源として充当することを考えていくので、減額に転じていくものと思われます。
④企業債残高対事業規模比率
　24表16列のとらえ方に錯誤があった可能性があります。おそらくは、1,274.88％程度になると思われ、起債残額に対する営業収益が少ないと思われます。
⑤経費回収率
　類似団体より低くなっているということは、汚水処理費に対する下水道使用料が少ないということですが、Ｒ6年10月から令和8年度まで料金改定を行うので、類似団体に近づけると思われます。
⑥汚水処理原価
　Ｒ5年度はストックマネジメント計画の変更策定経費があったため、汚水処理費が高騰し、汚水処理原価も上がりましたが、Ｒ6年度は類似団体に近づくと思われます。
⑦施設利用率
　類似団体より高い水準にあります。
⑧水洗化率
　Ｒ5年度は98.28％となっており、未接続の主な要因は家屋の老朽化等であるため、これ以上の高率は望めないものと考えます。
</t>
    <rPh sb="1" eb="3">
      <t>ケイジョウ</t>
    </rPh>
    <rPh sb="3" eb="5">
      <t>シュウシ</t>
    </rPh>
    <rPh sb="5" eb="7">
      <t>ヒリツ</t>
    </rPh>
    <rPh sb="11" eb="13">
      <t>ネンド</t>
    </rPh>
    <rPh sb="19" eb="20">
      <t>コ</t>
    </rPh>
    <rPh sb="27" eb="30">
      <t>ゲスイドウ</t>
    </rPh>
    <rPh sb="30" eb="33">
      <t>シヨウリョウ</t>
    </rPh>
    <rPh sb="33" eb="35">
      <t>イジョウ</t>
    </rPh>
    <rPh sb="36" eb="38">
      <t>イッパン</t>
    </rPh>
    <rPh sb="38" eb="40">
      <t>カイケイ</t>
    </rPh>
    <rPh sb="40" eb="42">
      <t>クリイレ</t>
    </rPh>
    <rPh sb="42" eb="43">
      <t>キン</t>
    </rPh>
    <rPh sb="44" eb="45">
      <t>イ</t>
    </rPh>
    <rPh sb="49" eb="51">
      <t>ジョウキョウ</t>
    </rPh>
    <rPh sb="56" eb="57">
      <t>ネン</t>
    </rPh>
    <rPh sb="57" eb="58">
      <t>ド</t>
    </rPh>
    <rPh sb="60" eb="61">
      <t>ガツ</t>
    </rPh>
    <rPh sb="63" eb="65">
      <t>リョウキン</t>
    </rPh>
    <rPh sb="65" eb="67">
      <t>カイテイ</t>
    </rPh>
    <rPh sb="68" eb="69">
      <t>オコナ</t>
    </rPh>
    <rPh sb="77" eb="79">
      <t>デンキ</t>
    </rPh>
    <rPh sb="79" eb="80">
      <t>リョウ</t>
    </rPh>
    <rPh sb="81" eb="84">
      <t>シュウゼンヒ</t>
    </rPh>
    <rPh sb="85" eb="87">
      <t>コウトウ</t>
    </rPh>
    <rPh sb="87" eb="88">
      <t>オヨ</t>
    </rPh>
    <rPh sb="89" eb="91">
      <t>シハライ</t>
    </rPh>
    <rPh sb="91" eb="93">
      <t>リソク</t>
    </rPh>
    <rPh sb="94" eb="96">
      <t>ゾウガク</t>
    </rPh>
    <rPh sb="100" eb="102">
      <t>イッパン</t>
    </rPh>
    <rPh sb="102" eb="104">
      <t>カイケイ</t>
    </rPh>
    <rPh sb="104" eb="106">
      <t>クリイレ</t>
    </rPh>
    <rPh sb="106" eb="107">
      <t>キン</t>
    </rPh>
    <rPh sb="108" eb="110">
      <t>ゲンガク</t>
    </rPh>
    <rPh sb="112" eb="114">
      <t>ミコ</t>
    </rPh>
    <rPh sb="116" eb="117">
      <t>スク</t>
    </rPh>
    <rPh sb="124" eb="126">
      <t>リョウキン</t>
    </rPh>
    <rPh sb="126" eb="128">
      <t>カイテイ</t>
    </rPh>
    <rPh sb="129" eb="131">
      <t>ヒツヨウ</t>
    </rPh>
    <rPh sb="134" eb="136">
      <t>ミコ</t>
    </rPh>
    <rPh sb="142" eb="144">
      <t>ルイセキ</t>
    </rPh>
    <rPh sb="144" eb="146">
      <t>ケッソン</t>
    </rPh>
    <rPh sb="146" eb="147">
      <t>キン</t>
    </rPh>
    <rPh sb="147" eb="149">
      <t>ヒリツ</t>
    </rPh>
    <rPh sb="151" eb="154">
      <t>コンネンド</t>
    </rPh>
    <rPh sb="163" eb="165">
      <t>リュウドウ</t>
    </rPh>
    <rPh sb="165" eb="167">
      <t>ヒリツ</t>
    </rPh>
    <rPh sb="173" eb="175">
      <t>イジョウ</t>
    </rPh>
    <rPh sb="182" eb="183">
      <t>ネン</t>
    </rPh>
    <rPh sb="183" eb="185">
      <t>イナイ</t>
    </rPh>
    <rPh sb="186" eb="188">
      <t>シハラ</t>
    </rPh>
    <rPh sb="191" eb="193">
      <t>サイム</t>
    </rPh>
    <rPh sb="194" eb="195">
      <t>タイ</t>
    </rPh>
    <rPh sb="197" eb="199">
      <t>ゲンキン</t>
    </rPh>
    <rPh sb="199" eb="200">
      <t>トウ</t>
    </rPh>
    <rPh sb="207" eb="209">
      <t>キギョウ</t>
    </rPh>
    <rPh sb="209" eb="210">
      <t>サイ</t>
    </rPh>
    <rPh sb="210" eb="212">
      <t>ショウカン</t>
    </rPh>
    <rPh sb="212" eb="213">
      <t>キン</t>
    </rPh>
    <rPh sb="214" eb="216">
      <t>ゾウガク</t>
    </rPh>
    <rPh sb="222" eb="224">
      <t>ホテン</t>
    </rPh>
    <rPh sb="224" eb="226">
      <t>ザイゲン</t>
    </rPh>
    <rPh sb="229" eb="231">
      <t>ジュウトウ</t>
    </rPh>
    <rPh sb="236" eb="237">
      <t>カンガ</t>
    </rPh>
    <rPh sb="244" eb="246">
      <t>ゲンガク</t>
    </rPh>
    <rPh sb="247" eb="248">
      <t>テン</t>
    </rPh>
    <rPh sb="255" eb="256">
      <t>オモ</t>
    </rPh>
    <rPh sb="263" eb="265">
      <t>キギョウ</t>
    </rPh>
    <rPh sb="265" eb="266">
      <t>サイ</t>
    </rPh>
    <rPh sb="266" eb="268">
      <t>ザンダカ</t>
    </rPh>
    <rPh sb="268" eb="269">
      <t>タイ</t>
    </rPh>
    <rPh sb="269" eb="271">
      <t>ジギョウ</t>
    </rPh>
    <rPh sb="271" eb="273">
      <t>キボ</t>
    </rPh>
    <rPh sb="273" eb="275">
      <t>ヒリツ</t>
    </rPh>
    <rPh sb="279" eb="280">
      <t>ヒョウ</t>
    </rPh>
    <rPh sb="282" eb="283">
      <t>レツ</t>
    </rPh>
    <rPh sb="287" eb="288">
      <t>カタ</t>
    </rPh>
    <rPh sb="289" eb="291">
      <t>サクゴ</t>
    </rPh>
    <rPh sb="295" eb="298">
      <t>カノウセイ</t>
    </rPh>
    <rPh sb="319" eb="321">
      <t>テイド</t>
    </rPh>
    <rPh sb="325" eb="326">
      <t>オモ</t>
    </rPh>
    <rPh sb="329" eb="331">
      <t>キサイ</t>
    </rPh>
    <rPh sb="331" eb="333">
      <t>ザンガク</t>
    </rPh>
    <rPh sb="334" eb="335">
      <t>タイ</t>
    </rPh>
    <rPh sb="337" eb="339">
      <t>エイギョウ</t>
    </rPh>
    <rPh sb="339" eb="341">
      <t>シュウエキ</t>
    </rPh>
    <rPh sb="342" eb="343">
      <t>スク</t>
    </rPh>
    <rPh sb="346" eb="347">
      <t>オモ</t>
    </rPh>
    <rPh sb="354" eb="356">
      <t>ケイヒ</t>
    </rPh>
    <rPh sb="356" eb="358">
      <t>カイシュウ</t>
    </rPh>
    <rPh sb="358" eb="359">
      <t>リツ</t>
    </rPh>
    <rPh sb="361" eb="363">
      <t>ルイジ</t>
    </rPh>
    <rPh sb="363" eb="365">
      <t>ダンタイ</t>
    </rPh>
    <rPh sb="367" eb="368">
      <t>ヒク</t>
    </rPh>
    <rPh sb="381" eb="383">
      <t>オスイ</t>
    </rPh>
    <rPh sb="383" eb="385">
      <t>ショリ</t>
    </rPh>
    <rPh sb="385" eb="386">
      <t>ヒ</t>
    </rPh>
    <rPh sb="387" eb="388">
      <t>タイ</t>
    </rPh>
    <rPh sb="390" eb="393">
      <t>ゲスイドウ</t>
    </rPh>
    <rPh sb="393" eb="396">
      <t>シヨウリョウ</t>
    </rPh>
    <rPh sb="397" eb="398">
      <t>スク</t>
    </rPh>
    <rPh sb="411" eb="412">
      <t>ネン</t>
    </rPh>
    <rPh sb="414" eb="415">
      <t>ガツ</t>
    </rPh>
    <rPh sb="417" eb="419">
      <t>レイワ</t>
    </rPh>
    <rPh sb="420" eb="422">
      <t>ネンド</t>
    </rPh>
    <rPh sb="424" eb="426">
      <t>リョウキン</t>
    </rPh>
    <rPh sb="426" eb="428">
      <t>カイテイ</t>
    </rPh>
    <rPh sb="429" eb="430">
      <t>オコナ</t>
    </rPh>
    <rPh sb="434" eb="436">
      <t>ルイジ</t>
    </rPh>
    <rPh sb="436" eb="438">
      <t>ダンタイ</t>
    </rPh>
    <rPh sb="439" eb="440">
      <t>チカ</t>
    </rPh>
    <rPh sb="444" eb="445">
      <t>オモ</t>
    </rPh>
    <rPh sb="452" eb="454">
      <t>オスイ</t>
    </rPh>
    <rPh sb="454" eb="456">
      <t>ショリ</t>
    </rPh>
    <rPh sb="456" eb="458">
      <t>ゲンカ</t>
    </rPh>
    <rPh sb="462" eb="464">
      <t>ネンド</t>
    </rPh>
    <rPh sb="475" eb="477">
      <t>ケイカク</t>
    </rPh>
    <rPh sb="478" eb="480">
      <t>ヘンコウ</t>
    </rPh>
    <rPh sb="480" eb="482">
      <t>サクテイ</t>
    </rPh>
    <rPh sb="482" eb="484">
      <t>ケイヒ</t>
    </rPh>
    <rPh sb="491" eb="493">
      <t>オスイ</t>
    </rPh>
    <rPh sb="493" eb="495">
      <t>ショリ</t>
    </rPh>
    <rPh sb="495" eb="496">
      <t>ヒ</t>
    </rPh>
    <rPh sb="497" eb="499">
      <t>コウトウ</t>
    </rPh>
    <rPh sb="501" eb="503">
      <t>オスイ</t>
    </rPh>
    <rPh sb="503" eb="505">
      <t>ショリ</t>
    </rPh>
    <rPh sb="505" eb="507">
      <t>ゲンカ</t>
    </rPh>
    <rPh sb="508" eb="509">
      <t>ア</t>
    </rPh>
    <rPh sb="518" eb="520">
      <t>ネンド</t>
    </rPh>
    <rPh sb="521" eb="523">
      <t>ルイジ</t>
    </rPh>
    <rPh sb="523" eb="525">
      <t>ダンタイ</t>
    </rPh>
    <rPh sb="526" eb="527">
      <t>チカ</t>
    </rPh>
    <rPh sb="530" eb="531">
      <t>オモ</t>
    </rPh>
    <rPh sb="538" eb="540">
      <t>シセツ</t>
    </rPh>
    <rPh sb="540" eb="543">
      <t>リヨウリツ</t>
    </rPh>
    <rPh sb="545" eb="547">
      <t>ルイジ</t>
    </rPh>
    <rPh sb="547" eb="549">
      <t>ダンタイ</t>
    </rPh>
    <rPh sb="551" eb="552">
      <t>タカ</t>
    </rPh>
    <rPh sb="553" eb="555">
      <t>スイジュン</t>
    </rPh>
    <rPh sb="563" eb="566">
      <t>スイセンカ</t>
    </rPh>
    <rPh sb="566" eb="567">
      <t>リツ</t>
    </rPh>
    <rPh sb="571" eb="573">
      <t>ネンド</t>
    </rPh>
    <rPh sb="587" eb="590">
      <t>ミセツゾク</t>
    </rPh>
    <rPh sb="591" eb="592">
      <t>オモ</t>
    </rPh>
    <rPh sb="593" eb="595">
      <t>ヨウイン</t>
    </rPh>
    <rPh sb="596" eb="598">
      <t>カオク</t>
    </rPh>
    <rPh sb="599" eb="602">
      <t>ロウキュウカ</t>
    </rPh>
    <rPh sb="602" eb="603">
      <t>トウ</t>
    </rPh>
    <rPh sb="611" eb="613">
      <t>イジョウ</t>
    </rPh>
    <rPh sb="614" eb="616">
      <t>コウリツ</t>
    </rPh>
    <rPh sb="617" eb="618">
      <t>ノゾ</t>
    </rPh>
    <rPh sb="624" eb="625">
      <t>カンガ</t>
    </rPh>
    <phoneticPr fontId="4"/>
  </si>
  <si>
    <t>①有形固定資産減価償却率
　供用開始から39年経過しているため、高い割合になっていると思われます。
②管渠老朽化率
　供用開始は昭和61年度ですが、平成6年度の東方沖地震で管渠のほとんどを改修しているため、今後の比率も低いと予想されます。
③管渠改善率
　標津処理区は平成6年度に地震にて改修、川北処理区は平成11年度供用開始のため、突発的な破損がない限り、改修の予定はないため、しばらくは比率は出てこない見込みです。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4" eb="16">
      <t>キョウヨウ</t>
    </rPh>
    <rPh sb="16" eb="18">
      <t>カイシ</t>
    </rPh>
    <rPh sb="22" eb="23">
      <t>ネン</t>
    </rPh>
    <rPh sb="23" eb="25">
      <t>ケイカ</t>
    </rPh>
    <rPh sb="32" eb="33">
      <t>タカ</t>
    </rPh>
    <rPh sb="34" eb="36">
      <t>ワリアイ</t>
    </rPh>
    <rPh sb="43" eb="44">
      <t>オモ</t>
    </rPh>
    <rPh sb="51" eb="53">
      <t>カンキョ</t>
    </rPh>
    <rPh sb="53" eb="56">
      <t>ロウキュウカ</t>
    </rPh>
    <rPh sb="56" eb="57">
      <t>リツ</t>
    </rPh>
    <rPh sb="59" eb="61">
      <t>キョウヨウ</t>
    </rPh>
    <rPh sb="61" eb="63">
      <t>カイシ</t>
    </rPh>
    <rPh sb="64" eb="66">
      <t>ショウワ</t>
    </rPh>
    <rPh sb="68" eb="69">
      <t>ネン</t>
    </rPh>
    <rPh sb="69" eb="70">
      <t>ド</t>
    </rPh>
    <rPh sb="74" eb="76">
      <t>ヘイセイ</t>
    </rPh>
    <rPh sb="77" eb="79">
      <t>ネンド</t>
    </rPh>
    <rPh sb="80" eb="82">
      <t>トウホウ</t>
    </rPh>
    <rPh sb="82" eb="83">
      <t>オキ</t>
    </rPh>
    <rPh sb="83" eb="85">
      <t>ジシン</t>
    </rPh>
    <rPh sb="86" eb="88">
      <t>カンキョ</t>
    </rPh>
    <rPh sb="94" eb="96">
      <t>カイシュウ</t>
    </rPh>
    <rPh sb="103" eb="105">
      <t>コンゴ</t>
    </rPh>
    <rPh sb="106" eb="108">
      <t>ヒリツ</t>
    </rPh>
    <rPh sb="109" eb="110">
      <t>ヒク</t>
    </rPh>
    <rPh sb="112" eb="114">
      <t>ヨソウ</t>
    </rPh>
    <rPh sb="121" eb="123">
      <t>カンキョ</t>
    </rPh>
    <rPh sb="123" eb="125">
      <t>カイゼン</t>
    </rPh>
    <rPh sb="125" eb="126">
      <t>リツ</t>
    </rPh>
    <rPh sb="128" eb="130">
      <t>シベツ</t>
    </rPh>
    <rPh sb="134" eb="136">
      <t>ヘイセイ</t>
    </rPh>
    <rPh sb="137" eb="138">
      <t>ネン</t>
    </rPh>
    <rPh sb="138" eb="139">
      <t>ド</t>
    </rPh>
    <rPh sb="140" eb="142">
      <t>ジシン</t>
    </rPh>
    <rPh sb="144" eb="146">
      <t>カイシュウ</t>
    </rPh>
    <rPh sb="147" eb="149">
      <t>カワキタ</t>
    </rPh>
    <rPh sb="153" eb="155">
      <t>ヘイセイ</t>
    </rPh>
    <rPh sb="157" eb="158">
      <t>ネン</t>
    </rPh>
    <rPh sb="158" eb="159">
      <t>ド</t>
    </rPh>
    <rPh sb="159" eb="161">
      <t>キョウヨウ</t>
    </rPh>
    <rPh sb="161" eb="163">
      <t>カイシ</t>
    </rPh>
    <rPh sb="167" eb="170">
      <t>トッパツテキ</t>
    </rPh>
    <rPh sb="171" eb="173">
      <t>ハソン</t>
    </rPh>
    <rPh sb="176" eb="177">
      <t>カギ</t>
    </rPh>
    <rPh sb="179" eb="181">
      <t>カイシュウ</t>
    </rPh>
    <rPh sb="182" eb="184">
      <t>ヨテイ</t>
    </rPh>
    <rPh sb="195" eb="197">
      <t>ヒリツ</t>
    </rPh>
    <rPh sb="198" eb="199">
      <t>デ</t>
    </rPh>
    <rPh sb="203" eb="205">
      <t>ミコ</t>
    </rPh>
    <phoneticPr fontId="4"/>
  </si>
  <si>
    <t>・今後ますます人口減少が進み、料金改定をしても、思うような収入が得られないことが想定されるので、さらなる料金改定が必要になってきます。
　さらに、現在ストックマネジメント計画に基づき標津町下水道管理センターの設備更新や、耐震化工事を行っており、資本費の増額が必至の状況です。　これに管渠の改修が始まるとすれば、料金改定も必然的に行わなければなりません。</t>
    <rPh sb="1" eb="3">
      <t>コンゴ</t>
    </rPh>
    <rPh sb="7" eb="9">
      <t>ジンコウ</t>
    </rPh>
    <rPh sb="9" eb="11">
      <t>ゲンショウ</t>
    </rPh>
    <rPh sb="12" eb="13">
      <t>スス</t>
    </rPh>
    <rPh sb="15" eb="17">
      <t>リョウキン</t>
    </rPh>
    <rPh sb="17" eb="19">
      <t>カイテイ</t>
    </rPh>
    <rPh sb="24" eb="25">
      <t>オモ</t>
    </rPh>
    <rPh sb="29" eb="31">
      <t>シュウニュウ</t>
    </rPh>
    <rPh sb="32" eb="33">
      <t>エ</t>
    </rPh>
    <rPh sb="40" eb="42">
      <t>ソウテイ</t>
    </rPh>
    <rPh sb="52" eb="54">
      <t>リョウキン</t>
    </rPh>
    <rPh sb="54" eb="56">
      <t>カイテイ</t>
    </rPh>
    <rPh sb="57" eb="59">
      <t>ヒツヨウ</t>
    </rPh>
    <rPh sb="73" eb="75">
      <t>ゲンザイ</t>
    </rPh>
    <rPh sb="85" eb="87">
      <t>ケイカク</t>
    </rPh>
    <rPh sb="88" eb="89">
      <t>モト</t>
    </rPh>
    <rPh sb="91" eb="94">
      <t>シベツチョウ</t>
    </rPh>
    <rPh sb="94" eb="97">
      <t>ゲスイドウ</t>
    </rPh>
    <rPh sb="97" eb="99">
      <t>カンリ</t>
    </rPh>
    <rPh sb="104" eb="106">
      <t>セツビ</t>
    </rPh>
    <rPh sb="106" eb="108">
      <t>コウシン</t>
    </rPh>
    <rPh sb="110" eb="113">
      <t>タイシンカ</t>
    </rPh>
    <rPh sb="113" eb="115">
      <t>コウジ</t>
    </rPh>
    <rPh sb="116" eb="117">
      <t>オコナ</t>
    </rPh>
    <rPh sb="122" eb="124">
      <t>シホン</t>
    </rPh>
    <rPh sb="124" eb="125">
      <t>ヒ</t>
    </rPh>
    <rPh sb="126" eb="128">
      <t>ゾウガク</t>
    </rPh>
    <rPh sb="129" eb="131">
      <t>ヒッシ</t>
    </rPh>
    <rPh sb="132" eb="134">
      <t>ジョウキョウ</t>
    </rPh>
    <rPh sb="141" eb="143">
      <t>カンキョ</t>
    </rPh>
    <rPh sb="144" eb="146">
      <t>カイシュウ</t>
    </rPh>
    <rPh sb="147" eb="148">
      <t>ハジ</t>
    </rPh>
    <rPh sb="155" eb="157">
      <t>リョウキン</t>
    </rPh>
    <rPh sb="157" eb="159">
      <t>カイテイ</t>
    </rPh>
    <rPh sb="160" eb="162">
      <t>ヒツゼン</t>
    </rPh>
    <rPh sb="162" eb="163">
      <t>テキ</t>
    </rPh>
    <rPh sb="164" eb="165">
      <t>オコナ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</si>
</sst>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.5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81-4ED8-B9E5-8F854468FE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81-4ED8-B9E5-8F854468FE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66.63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B2-4A54-ADC6-7EB346796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B2-4A54-ADC6-7EB346796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98.28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32-48A5-8B76-9E2132CBF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88.66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32-48A5-8B76-9E2132CBF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101.83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E4-474B-8CAE-EBB86BCFC7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102.68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E4-474B-8CAE-EBB86BCFC7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63.11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2D-4E04-9ECB-85EAC1FBCE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33.159999999999997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2D-4E04-9ECB-85EAC1FBCE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4-46FF-A53A-D85078EED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24-46FF-A53A-D85078EED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14-47A5-B33D-77B9FF495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58.68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14-47A5-B33D-77B9FF495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125.93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E9-4D82-8B15-C8C34C5230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45.01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E9-4D82-8B15-C8C34C5230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4C-4156-940D-E1FF56361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1141.98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4C-4156-940D-E1FF56361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67.42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BB-427D-A842-F0D0C3057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82.27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BB-427D-A842-F0D0C3057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262.36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B9-4BE6-9015-B7297253D1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194.42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B9-4BE6-9015-B7297253D1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【1,156.82】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【43.28】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T38" zoomScaleNormal="100" workbookViewId="0">
      <selection activeCell="CY48" sqref="CY48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</row>
    <row r="3" spans="1:78" ht="9.75" customHeight="1" x14ac:dyDescent="0.15">
      <c r="A3" s="2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</row>
    <row r="4" spans="1:78" ht="9.75" customHeight="1" x14ac:dyDescent="0.15">
      <c r="A4" s="2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29" t="str">
        <f>データ!H6</f>
        <v>北海道　標津町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0" t="s">
        <v>1</v>
      </c>
      <c r="C7" s="30"/>
      <c r="D7" s="30"/>
      <c r="E7" s="30"/>
      <c r="F7" s="30"/>
      <c r="G7" s="30"/>
      <c r="H7" s="30"/>
      <c r="I7" s="30" t="s">
        <v>2</v>
      </c>
      <c r="J7" s="30"/>
      <c r="K7" s="30"/>
      <c r="L7" s="30"/>
      <c r="M7" s="30"/>
      <c r="N7" s="30"/>
      <c r="O7" s="30"/>
      <c r="P7" s="30" t="s">
        <v>3</v>
      </c>
      <c r="Q7" s="30"/>
      <c r="R7" s="30"/>
      <c r="S7" s="30"/>
      <c r="T7" s="30"/>
      <c r="U7" s="30"/>
      <c r="V7" s="30"/>
      <c r="W7" s="30" t="s">
        <v>4</v>
      </c>
      <c r="X7" s="30"/>
      <c r="Y7" s="30"/>
      <c r="Z7" s="30"/>
      <c r="AA7" s="30"/>
      <c r="AB7" s="30"/>
      <c r="AC7" s="30"/>
      <c r="AD7" s="30" t="s">
        <v>5</v>
      </c>
      <c r="AE7" s="30"/>
      <c r="AF7" s="30"/>
      <c r="AG7" s="30"/>
      <c r="AH7" s="30"/>
      <c r="AI7" s="30"/>
      <c r="AJ7" s="30"/>
      <c r="AK7" s="3"/>
      <c r="AL7" s="30" t="s">
        <v>6</v>
      </c>
      <c r="AM7" s="30"/>
      <c r="AN7" s="30"/>
      <c r="AO7" s="30"/>
      <c r="AP7" s="30"/>
      <c r="AQ7" s="30"/>
      <c r="AR7" s="30"/>
      <c r="AS7" s="30"/>
      <c r="AT7" s="30" t="s">
        <v>7</v>
      </c>
      <c r="AU7" s="30"/>
      <c r="AV7" s="30"/>
      <c r="AW7" s="30"/>
      <c r="AX7" s="30"/>
      <c r="AY7" s="30"/>
      <c r="AZ7" s="30"/>
      <c r="BA7" s="30"/>
      <c r="BB7" s="30" t="s">
        <v>8</v>
      </c>
      <c r="BC7" s="30"/>
      <c r="BD7" s="30"/>
      <c r="BE7" s="30"/>
      <c r="BF7" s="30"/>
      <c r="BG7" s="30"/>
      <c r="BH7" s="30"/>
      <c r="BI7" s="30"/>
      <c r="BJ7" s="3"/>
      <c r="BK7" s="3"/>
      <c r="BL7" s="31" t="s">
        <v>9</v>
      </c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3"/>
    </row>
    <row r="8" spans="1:78" ht="18.75" customHeight="1" x14ac:dyDescent="0.15">
      <c r="A8" s="2"/>
      <c r="B8" s="39" t="str">
        <f>データ!I6</f>
        <v>法適用</v>
      </c>
      <c r="C8" s="39"/>
      <c r="D8" s="39"/>
      <c r="E8" s="39"/>
      <c r="F8" s="39"/>
      <c r="G8" s="39"/>
      <c r="H8" s="39"/>
      <c r="I8" s="39" t="str">
        <f>データ!J6</f>
        <v>下水道事業</v>
      </c>
      <c r="J8" s="39"/>
      <c r="K8" s="39"/>
      <c r="L8" s="39"/>
      <c r="M8" s="39"/>
      <c r="N8" s="39"/>
      <c r="O8" s="39"/>
      <c r="P8" s="39" t="str">
        <f>データ!K6</f>
        <v>特定環境保全公共下水道</v>
      </c>
      <c r="Q8" s="39"/>
      <c r="R8" s="39"/>
      <c r="S8" s="39"/>
      <c r="T8" s="39"/>
      <c r="U8" s="39"/>
      <c r="V8" s="39"/>
      <c r="W8" s="39" t="str">
        <f>データ!L6</f>
        <v>D1</v>
      </c>
      <c r="X8" s="39"/>
      <c r="Y8" s="39"/>
      <c r="Z8" s="39"/>
      <c r="AA8" s="39"/>
      <c r="AB8" s="39"/>
      <c r="AC8" s="39"/>
      <c r="AD8" s="40" t="str">
        <f>データ!$M$6</f>
        <v>非設置</v>
      </c>
      <c r="AE8" s="40"/>
      <c r="AF8" s="40"/>
      <c r="AG8" s="40"/>
      <c r="AH8" s="40"/>
      <c r="AI8" s="40"/>
      <c r="AJ8" s="40"/>
      <c r="AK8" s="3"/>
      <c r="AL8" s="41">
        <f>データ!S6</f>
        <v>4849</v>
      </c>
      <c r="AM8" s="41"/>
      <c r="AN8" s="41"/>
      <c r="AO8" s="41"/>
      <c r="AP8" s="41"/>
      <c r="AQ8" s="41"/>
      <c r="AR8" s="41"/>
      <c r="AS8" s="41"/>
      <c r="AT8" s="34">
        <f>データ!T6</f>
        <v>624.69000000000005</v>
      </c>
      <c r="AU8" s="34"/>
      <c r="AV8" s="34"/>
      <c r="AW8" s="34"/>
      <c r="AX8" s="34"/>
      <c r="AY8" s="34"/>
      <c r="AZ8" s="34"/>
      <c r="BA8" s="34"/>
      <c r="BB8" s="34">
        <f>データ!U6</f>
        <v>7.76</v>
      </c>
      <c r="BC8" s="34"/>
      <c r="BD8" s="34"/>
      <c r="BE8" s="34"/>
      <c r="BF8" s="34"/>
      <c r="BG8" s="34"/>
      <c r="BH8" s="34"/>
      <c r="BI8" s="34"/>
      <c r="BJ8" s="3"/>
      <c r="BK8" s="3"/>
      <c r="BL8" s="35" t="s">
        <v>10</v>
      </c>
      <c r="BM8" s="36"/>
      <c r="BN8" s="37" t="s">
        <v>11</v>
      </c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</row>
    <row r="9" spans="1:78" ht="18.75" customHeight="1" x14ac:dyDescent="0.15">
      <c r="A9" s="2"/>
      <c r="B9" s="30" t="s">
        <v>12</v>
      </c>
      <c r="C9" s="30"/>
      <c r="D9" s="30"/>
      <c r="E9" s="30"/>
      <c r="F9" s="30"/>
      <c r="G9" s="30"/>
      <c r="H9" s="30"/>
      <c r="I9" s="30" t="s">
        <v>13</v>
      </c>
      <c r="J9" s="30"/>
      <c r="K9" s="30"/>
      <c r="L9" s="30"/>
      <c r="M9" s="30"/>
      <c r="N9" s="30"/>
      <c r="O9" s="30"/>
      <c r="P9" s="30" t="s">
        <v>14</v>
      </c>
      <c r="Q9" s="30"/>
      <c r="R9" s="30"/>
      <c r="S9" s="30"/>
      <c r="T9" s="30"/>
      <c r="U9" s="30"/>
      <c r="V9" s="30"/>
      <c r="W9" s="30" t="s">
        <v>15</v>
      </c>
      <c r="X9" s="30"/>
      <c r="Y9" s="30"/>
      <c r="Z9" s="30"/>
      <c r="AA9" s="30"/>
      <c r="AB9" s="30"/>
      <c r="AC9" s="30"/>
      <c r="AD9" s="30" t="s">
        <v>16</v>
      </c>
      <c r="AE9" s="30"/>
      <c r="AF9" s="30"/>
      <c r="AG9" s="30"/>
      <c r="AH9" s="30"/>
      <c r="AI9" s="30"/>
      <c r="AJ9" s="30"/>
      <c r="AK9" s="3"/>
      <c r="AL9" s="30" t="s">
        <v>17</v>
      </c>
      <c r="AM9" s="30"/>
      <c r="AN9" s="30"/>
      <c r="AO9" s="30"/>
      <c r="AP9" s="30"/>
      <c r="AQ9" s="30"/>
      <c r="AR9" s="30"/>
      <c r="AS9" s="30"/>
      <c r="AT9" s="30" t="s">
        <v>18</v>
      </c>
      <c r="AU9" s="30"/>
      <c r="AV9" s="30"/>
      <c r="AW9" s="30"/>
      <c r="AX9" s="30"/>
      <c r="AY9" s="30"/>
      <c r="AZ9" s="30"/>
      <c r="BA9" s="30"/>
      <c r="BB9" s="30" t="s">
        <v>19</v>
      </c>
      <c r="BC9" s="30"/>
      <c r="BD9" s="30"/>
      <c r="BE9" s="30"/>
      <c r="BF9" s="30"/>
      <c r="BG9" s="30"/>
      <c r="BH9" s="30"/>
      <c r="BI9" s="30"/>
      <c r="BJ9" s="3"/>
      <c r="BK9" s="3"/>
      <c r="BL9" s="42" t="s">
        <v>20</v>
      </c>
      <c r="BM9" s="43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34" t="str">
        <f>データ!N6</f>
        <v>-</v>
      </c>
      <c r="C10" s="34"/>
      <c r="D10" s="34"/>
      <c r="E10" s="34"/>
      <c r="F10" s="34"/>
      <c r="G10" s="34"/>
      <c r="H10" s="34"/>
      <c r="I10" s="34">
        <f>データ!O6</f>
        <v>82.72</v>
      </c>
      <c r="J10" s="34"/>
      <c r="K10" s="34"/>
      <c r="L10" s="34"/>
      <c r="M10" s="34"/>
      <c r="N10" s="34"/>
      <c r="O10" s="34"/>
      <c r="P10" s="34">
        <f>データ!P6</f>
        <v>74.97</v>
      </c>
      <c r="Q10" s="34"/>
      <c r="R10" s="34"/>
      <c r="S10" s="34"/>
      <c r="T10" s="34"/>
      <c r="U10" s="34"/>
      <c r="V10" s="34"/>
      <c r="W10" s="34">
        <f>データ!Q6</f>
        <v>42.41</v>
      </c>
      <c r="X10" s="34"/>
      <c r="Y10" s="34"/>
      <c r="Z10" s="34"/>
      <c r="AA10" s="34"/>
      <c r="AB10" s="34"/>
      <c r="AC10" s="34"/>
      <c r="AD10" s="41">
        <f>データ!R6</f>
        <v>3577</v>
      </c>
      <c r="AE10" s="41"/>
      <c r="AF10" s="41"/>
      <c r="AG10" s="41"/>
      <c r="AH10" s="41"/>
      <c r="AI10" s="41"/>
      <c r="AJ10" s="41"/>
      <c r="AK10" s="2"/>
      <c r="AL10" s="41">
        <f>データ!V6</f>
        <v>3600</v>
      </c>
      <c r="AM10" s="41"/>
      <c r="AN10" s="41"/>
      <c r="AO10" s="41"/>
      <c r="AP10" s="41"/>
      <c r="AQ10" s="41"/>
      <c r="AR10" s="41"/>
      <c r="AS10" s="41"/>
      <c r="AT10" s="34">
        <f>データ!W6</f>
        <v>1.94</v>
      </c>
      <c r="AU10" s="34"/>
      <c r="AV10" s="34"/>
      <c r="AW10" s="34"/>
      <c r="AX10" s="34"/>
      <c r="AY10" s="34"/>
      <c r="AZ10" s="34"/>
      <c r="BA10" s="34"/>
      <c r="BB10" s="34">
        <f>データ!X6</f>
        <v>1855.67</v>
      </c>
      <c r="BC10" s="34"/>
      <c r="BD10" s="34"/>
      <c r="BE10" s="34"/>
      <c r="BF10" s="34"/>
      <c r="BG10" s="34"/>
      <c r="BH10" s="34"/>
      <c r="BI10" s="34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4" t="s">
        <v>26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15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4" t="s">
        <v>113</v>
      </c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6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4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6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4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6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4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6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4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6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4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6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4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6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4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6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4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6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4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6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4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6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4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6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4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6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4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6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4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6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4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6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4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6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4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6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4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6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4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6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4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6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4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  <c r="BY37" s="65"/>
      <c r="BZ37" s="66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4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6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4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5"/>
      <c r="BZ39" s="66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4"/>
      <c r="BM40" s="65"/>
      <c r="BN40" s="65"/>
      <c r="BO40" s="65"/>
      <c r="BP40" s="65"/>
      <c r="BQ40" s="65"/>
      <c r="BR40" s="65"/>
      <c r="BS40" s="65"/>
      <c r="BT40" s="65"/>
      <c r="BU40" s="65"/>
      <c r="BV40" s="65"/>
      <c r="BW40" s="65"/>
      <c r="BX40" s="65"/>
      <c r="BY40" s="65"/>
      <c r="BZ40" s="66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4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6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4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6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4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6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7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8"/>
      <c r="BX44" s="68"/>
      <c r="BY44" s="68"/>
      <c r="BZ44" s="69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4" t="s">
        <v>27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70" t="s">
        <v>114</v>
      </c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  <c r="BX47" s="71"/>
      <c r="BY47" s="71"/>
      <c r="BZ47" s="72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70"/>
      <c r="BM48" s="71"/>
      <c r="BN48" s="71"/>
      <c r="BO48" s="71"/>
      <c r="BP48" s="71"/>
      <c r="BQ48" s="71"/>
      <c r="BR48" s="71"/>
      <c r="BS48" s="71"/>
      <c r="BT48" s="71"/>
      <c r="BU48" s="71"/>
      <c r="BV48" s="71"/>
      <c r="BW48" s="71"/>
      <c r="BX48" s="71"/>
      <c r="BY48" s="71"/>
      <c r="BZ48" s="72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70"/>
      <c r="BM49" s="71"/>
      <c r="BN49" s="71"/>
      <c r="BO49" s="71"/>
      <c r="BP49" s="71"/>
      <c r="BQ49" s="71"/>
      <c r="BR49" s="71"/>
      <c r="BS49" s="71"/>
      <c r="BT49" s="71"/>
      <c r="BU49" s="71"/>
      <c r="BV49" s="71"/>
      <c r="BW49" s="71"/>
      <c r="BX49" s="71"/>
      <c r="BY49" s="71"/>
      <c r="BZ49" s="72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70"/>
      <c r="BM50" s="71"/>
      <c r="BN50" s="71"/>
      <c r="BO50" s="71"/>
      <c r="BP50" s="71"/>
      <c r="BQ50" s="71"/>
      <c r="BR50" s="71"/>
      <c r="BS50" s="71"/>
      <c r="BT50" s="71"/>
      <c r="BU50" s="71"/>
      <c r="BV50" s="71"/>
      <c r="BW50" s="71"/>
      <c r="BX50" s="71"/>
      <c r="BY50" s="71"/>
      <c r="BZ50" s="72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70"/>
      <c r="BM51" s="71"/>
      <c r="BN51" s="71"/>
      <c r="BO51" s="71"/>
      <c r="BP51" s="71"/>
      <c r="BQ51" s="71"/>
      <c r="BR51" s="71"/>
      <c r="BS51" s="71"/>
      <c r="BT51" s="71"/>
      <c r="BU51" s="71"/>
      <c r="BV51" s="71"/>
      <c r="BW51" s="71"/>
      <c r="BX51" s="71"/>
      <c r="BY51" s="71"/>
      <c r="BZ51" s="72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70"/>
      <c r="BM52" s="71"/>
      <c r="BN52" s="71"/>
      <c r="BO52" s="71"/>
      <c r="BP52" s="71"/>
      <c r="BQ52" s="71"/>
      <c r="BR52" s="71"/>
      <c r="BS52" s="71"/>
      <c r="BT52" s="71"/>
      <c r="BU52" s="71"/>
      <c r="BV52" s="71"/>
      <c r="BW52" s="71"/>
      <c r="BX52" s="71"/>
      <c r="BY52" s="71"/>
      <c r="BZ52" s="72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70"/>
      <c r="BM53" s="71"/>
      <c r="BN53" s="71"/>
      <c r="BO53" s="71"/>
      <c r="BP53" s="71"/>
      <c r="BQ53" s="71"/>
      <c r="BR53" s="71"/>
      <c r="BS53" s="71"/>
      <c r="BT53" s="71"/>
      <c r="BU53" s="71"/>
      <c r="BV53" s="71"/>
      <c r="BW53" s="71"/>
      <c r="BX53" s="71"/>
      <c r="BY53" s="71"/>
      <c r="BZ53" s="72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70"/>
      <c r="BM54" s="71"/>
      <c r="BN54" s="71"/>
      <c r="BO54" s="71"/>
      <c r="BP54" s="71"/>
      <c r="BQ54" s="71"/>
      <c r="BR54" s="71"/>
      <c r="BS54" s="71"/>
      <c r="BT54" s="71"/>
      <c r="BU54" s="71"/>
      <c r="BV54" s="71"/>
      <c r="BW54" s="71"/>
      <c r="BX54" s="71"/>
      <c r="BY54" s="71"/>
      <c r="BZ54" s="72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70"/>
      <c r="BM55" s="71"/>
      <c r="BN55" s="71"/>
      <c r="BO55" s="71"/>
      <c r="BP55" s="71"/>
      <c r="BQ55" s="71"/>
      <c r="BR55" s="71"/>
      <c r="BS55" s="71"/>
      <c r="BT55" s="71"/>
      <c r="BU55" s="71"/>
      <c r="BV55" s="71"/>
      <c r="BW55" s="71"/>
      <c r="BX55" s="71"/>
      <c r="BY55" s="71"/>
      <c r="BZ55" s="72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70"/>
      <c r="BM56" s="71"/>
      <c r="BN56" s="71"/>
      <c r="BO56" s="71"/>
      <c r="BP56" s="71"/>
      <c r="BQ56" s="71"/>
      <c r="BR56" s="71"/>
      <c r="BS56" s="71"/>
      <c r="BT56" s="71"/>
      <c r="BU56" s="71"/>
      <c r="BV56" s="71"/>
      <c r="BW56" s="71"/>
      <c r="BX56" s="71"/>
      <c r="BY56" s="71"/>
      <c r="BZ56" s="72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70"/>
      <c r="BM57" s="71"/>
      <c r="BN57" s="71"/>
      <c r="BO57" s="71"/>
      <c r="BP57" s="71"/>
      <c r="BQ57" s="71"/>
      <c r="BR57" s="71"/>
      <c r="BS57" s="71"/>
      <c r="BT57" s="71"/>
      <c r="BU57" s="71"/>
      <c r="BV57" s="71"/>
      <c r="BW57" s="71"/>
      <c r="BX57" s="71"/>
      <c r="BY57" s="71"/>
      <c r="BZ57" s="72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70"/>
      <c r="BM58" s="71"/>
      <c r="BN58" s="71"/>
      <c r="BO58" s="71"/>
      <c r="BP58" s="71"/>
      <c r="BQ58" s="71"/>
      <c r="BR58" s="71"/>
      <c r="BS58" s="71"/>
      <c r="BT58" s="71"/>
      <c r="BU58" s="71"/>
      <c r="BV58" s="71"/>
      <c r="BW58" s="71"/>
      <c r="BX58" s="71"/>
      <c r="BY58" s="71"/>
      <c r="BZ58" s="72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70"/>
      <c r="BM59" s="71"/>
      <c r="BN59" s="71"/>
      <c r="BO59" s="71"/>
      <c r="BP59" s="71"/>
      <c r="BQ59" s="71"/>
      <c r="BR59" s="71"/>
      <c r="BS59" s="71"/>
      <c r="BT59" s="71"/>
      <c r="BU59" s="71"/>
      <c r="BV59" s="71"/>
      <c r="BW59" s="71"/>
      <c r="BX59" s="71"/>
      <c r="BY59" s="71"/>
      <c r="BZ59" s="72"/>
    </row>
    <row r="60" spans="1:78" ht="13.5" customHeight="1" x14ac:dyDescent="0.15">
      <c r="A60" s="2"/>
      <c r="B60" s="61" t="s">
        <v>28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70"/>
      <c r="BM60" s="71"/>
      <c r="BN60" s="71"/>
      <c r="BO60" s="71"/>
      <c r="BP60" s="71"/>
      <c r="BQ60" s="71"/>
      <c r="BR60" s="71"/>
      <c r="BS60" s="71"/>
      <c r="BT60" s="71"/>
      <c r="BU60" s="71"/>
      <c r="BV60" s="71"/>
      <c r="BW60" s="71"/>
      <c r="BX60" s="71"/>
      <c r="BY60" s="71"/>
      <c r="BZ60" s="72"/>
    </row>
    <row r="61" spans="1:78" ht="13.5" customHeight="1" x14ac:dyDescent="0.15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70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2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70"/>
      <c r="BM62" s="71"/>
      <c r="BN62" s="71"/>
      <c r="BO62" s="71"/>
      <c r="BP62" s="71"/>
      <c r="BQ62" s="71"/>
      <c r="BR62" s="71"/>
      <c r="BS62" s="71"/>
      <c r="BT62" s="71"/>
      <c r="BU62" s="71"/>
      <c r="BV62" s="71"/>
      <c r="BW62" s="71"/>
      <c r="BX62" s="71"/>
      <c r="BY62" s="71"/>
      <c r="BZ62" s="72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4" t="s">
        <v>29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70" t="s">
        <v>115</v>
      </c>
      <c r="BM66" s="71"/>
      <c r="BN66" s="71"/>
      <c r="BO66" s="71"/>
      <c r="BP66" s="71"/>
      <c r="BQ66" s="71"/>
      <c r="BR66" s="71"/>
      <c r="BS66" s="71"/>
      <c r="BT66" s="71"/>
      <c r="BU66" s="71"/>
      <c r="BV66" s="71"/>
      <c r="BW66" s="71"/>
      <c r="BX66" s="71"/>
      <c r="BY66" s="71"/>
      <c r="BZ66" s="72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70"/>
      <c r="BM67" s="71"/>
      <c r="BN67" s="71"/>
      <c r="BO67" s="71"/>
      <c r="BP67" s="71"/>
      <c r="BQ67" s="71"/>
      <c r="BR67" s="71"/>
      <c r="BS67" s="71"/>
      <c r="BT67" s="71"/>
      <c r="BU67" s="71"/>
      <c r="BV67" s="71"/>
      <c r="BW67" s="71"/>
      <c r="BX67" s="71"/>
      <c r="BY67" s="71"/>
      <c r="BZ67" s="72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70"/>
      <c r="BM68" s="71"/>
      <c r="BN68" s="71"/>
      <c r="BO68" s="71"/>
      <c r="BP68" s="71"/>
      <c r="BQ68" s="71"/>
      <c r="BR68" s="71"/>
      <c r="BS68" s="71"/>
      <c r="BT68" s="71"/>
      <c r="BU68" s="71"/>
      <c r="BV68" s="71"/>
      <c r="BW68" s="71"/>
      <c r="BX68" s="71"/>
      <c r="BY68" s="71"/>
      <c r="BZ68" s="72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70"/>
      <c r="BM69" s="71"/>
      <c r="BN69" s="71"/>
      <c r="BO69" s="71"/>
      <c r="BP69" s="71"/>
      <c r="BQ69" s="71"/>
      <c r="BR69" s="71"/>
      <c r="BS69" s="71"/>
      <c r="BT69" s="71"/>
      <c r="BU69" s="71"/>
      <c r="BV69" s="71"/>
      <c r="BW69" s="71"/>
      <c r="BX69" s="71"/>
      <c r="BY69" s="71"/>
      <c r="BZ69" s="72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70"/>
      <c r="BM70" s="71"/>
      <c r="BN70" s="71"/>
      <c r="BO70" s="71"/>
      <c r="BP70" s="71"/>
      <c r="BQ70" s="71"/>
      <c r="BR70" s="71"/>
      <c r="BS70" s="71"/>
      <c r="BT70" s="71"/>
      <c r="BU70" s="71"/>
      <c r="BV70" s="71"/>
      <c r="BW70" s="71"/>
      <c r="BX70" s="71"/>
      <c r="BY70" s="71"/>
      <c r="BZ70" s="72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70"/>
      <c r="BM71" s="71"/>
      <c r="BN71" s="71"/>
      <c r="BO71" s="71"/>
      <c r="BP71" s="71"/>
      <c r="BQ71" s="71"/>
      <c r="BR71" s="71"/>
      <c r="BS71" s="71"/>
      <c r="BT71" s="71"/>
      <c r="BU71" s="71"/>
      <c r="BV71" s="71"/>
      <c r="BW71" s="71"/>
      <c r="BX71" s="71"/>
      <c r="BY71" s="71"/>
      <c r="BZ71" s="72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70"/>
      <c r="BM72" s="71"/>
      <c r="BN72" s="71"/>
      <c r="BO72" s="71"/>
      <c r="BP72" s="71"/>
      <c r="BQ72" s="71"/>
      <c r="BR72" s="71"/>
      <c r="BS72" s="71"/>
      <c r="BT72" s="71"/>
      <c r="BU72" s="71"/>
      <c r="BV72" s="71"/>
      <c r="BW72" s="71"/>
      <c r="BX72" s="71"/>
      <c r="BY72" s="71"/>
      <c r="BZ72" s="72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70"/>
      <c r="BM73" s="71"/>
      <c r="BN73" s="71"/>
      <c r="BO73" s="71"/>
      <c r="BP73" s="71"/>
      <c r="BQ73" s="71"/>
      <c r="BR73" s="71"/>
      <c r="BS73" s="71"/>
      <c r="BT73" s="71"/>
      <c r="BU73" s="71"/>
      <c r="BV73" s="71"/>
      <c r="BW73" s="71"/>
      <c r="BX73" s="71"/>
      <c r="BY73" s="71"/>
      <c r="BZ73" s="72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70"/>
      <c r="BM74" s="71"/>
      <c r="BN74" s="71"/>
      <c r="BO74" s="71"/>
      <c r="BP74" s="71"/>
      <c r="BQ74" s="71"/>
      <c r="BR74" s="71"/>
      <c r="BS74" s="71"/>
      <c r="BT74" s="71"/>
      <c r="BU74" s="71"/>
      <c r="BV74" s="71"/>
      <c r="BW74" s="71"/>
      <c r="BX74" s="71"/>
      <c r="BY74" s="71"/>
      <c r="BZ74" s="72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70"/>
      <c r="BM75" s="71"/>
      <c r="BN75" s="71"/>
      <c r="BO75" s="71"/>
      <c r="BP75" s="71"/>
      <c r="BQ75" s="71"/>
      <c r="BR75" s="71"/>
      <c r="BS75" s="71"/>
      <c r="BT75" s="71"/>
      <c r="BU75" s="71"/>
      <c r="BV75" s="71"/>
      <c r="BW75" s="71"/>
      <c r="BX75" s="71"/>
      <c r="BY75" s="71"/>
      <c r="BZ75" s="72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70"/>
      <c r="BM76" s="71"/>
      <c r="BN76" s="71"/>
      <c r="BO76" s="71"/>
      <c r="BP76" s="71"/>
      <c r="BQ76" s="71"/>
      <c r="BR76" s="71"/>
      <c r="BS76" s="71"/>
      <c r="BT76" s="71"/>
      <c r="BU76" s="71"/>
      <c r="BV76" s="71"/>
      <c r="BW76" s="71"/>
      <c r="BX76" s="71"/>
      <c r="BY76" s="71"/>
      <c r="BZ76" s="72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70"/>
      <c r="BM77" s="71"/>
      <c r="BN77" s="71"/>
      <c r="BO77" s="71"/>
      <c r="BP77" s="71"/>
      <c r="BQ77" s="71"/>
      <c r="BR77" s="71"/>
      <c r="BS77" s="71"/>
      <c r="BT77" s="71"/>
      <c r="BU77" s="71"/>
      <c r="BV77" s="71"/>
      <c r="BW77" s="71"/>
      <c r="BX77" s="71"/>
      <c r="BY77" s="71"/>
      <c r="BZ77" s="72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70"/>
      <c r="BM78" s="71"/>
      <c r="BN78" s="71"/>
      <c r="BO78" s="71"/>
      <c r="BP78" s="71"/>
      <c r="BQ78" s="71"/>
      <c r="BR78" s="71"/>
      <c r="BS78" s="71"/>
      <c r="BT78" s="71"/>
      <c r="BU78" s="71"/>
      <c r="BV78" s="71"/>
      <c r="BW78" s="71"/>
      <c r="BX78" s="71"/>
      <c r="BY78" s="71"/>
      <c r="BZ78" s="72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70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2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70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2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70"/>
      <c r="BM81" s="71"/>
      <c r="BN81" s="71"/>
      <c r="BO81" s="71"/>
      <c r="BP81" s="71"/>
      <c r="BQ81" s="71"/>
      <c r="BR81" s="71"/>
      <c r="BS81" s="71"/>
      <c r="BT81" s="71"/>
      <c r="BU81" s="71"/>
      <c r="BV81" s="71"/>
      <c r="BW81" s="71"/>
      <c r="BX81" s="71"/>
      <c r="BY81" s="71"/>
      <c r="BZ81" s="72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73"/>
      <c r="BM82" s="74"/>
      <c r="BN82" s="74"/>
      <c r="BO82" s="74"/>
      <c r="BP82" s="74"/>
      <c r="BQ82" s="74"/>
      <c r="BR82" s="74"/>
      <c r="BS82" s="74"/>
      <c r="BT82" s="74"/>
      <c r="BU82" s="74"/>
      <c r="BV82" s="74"/>
      <c r="BW82" s="74"/>
      <c r="BX82" s="74"/>
      <c r="BY82" s="74"/>
      <c r="BZ82" s="75"/>
    </row>
    <row r="83" spans="1:78" x14ac:dyDescent="0.15">
      <c r="C83" s="76" t="s">
        <v>30</v>
      </c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6"/>
      <c r="Q83" s="76"/>
      <c r="R83" s="76"/>
      <c r="S83" s="76"/>
      <c r="T83" s="76"/>
      <c r="U83" s="76"/>
      <c r="V83" s="76"/>
      <c r="W83" s="76"/>
      <c r="X83" s="76"/>
      <c r="Y83" s="76"/>
      <c r="Z83" s="76"/>
      <c r="AA83" s="76"/>
      <c r="AB83" s="76"/>
      <c r="AC83" s="76"/>
      <c r="AD83" s="76"/>
      <c r="AE83" s="76"/>
      <c r="AF83" s="76"/>
      <c r="AG83" s="76"/>
      <c r="AH83" s="76"/>
      <c r="AI83" s="76"/>
      <c r="AJ83" s="76"/>
      <c r="AK83" s="76"/>
      <c r="AL83" s="76"/>
      <c r="AM83" s="76"/>
      <c r="AN83" s="76"/>
      <c r="AO83" s="76"/>
      <c r="AP83" s="76"/>
      <c r="AQ83" s="76"/>
      <c r="AR83" s="76"/>
      <c r="AS83" s="76"/>
      <c r="AT83" s="76"/>
      <c r="AU83" s="76"/>
      <c r="AV83" s="76"/>
      <c r="AW83" s="76"/>
      <c r="AX83" s="76"/>
      <c r="AY83" s="76"/>
      <c r="AZ83" s="76"/>
      <c r="BA83" s="76"/>
      <c r="BB83" s="76"/>
      <c r="BC83" s="76"/>
      <c r="BD83" s="76"/>
      <c r="BE83" s="76"/>
      <c r="BF83" s="76"/>
      <c r="BG83" s="76"/>
      <c r="BH83" s="76"/>
      <c r="BI83" s="76"/>
      <c r="BJ83" s="76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【105.09】</v>
      </c>
      <c r="F85" s="12" t="str">
        <f>データ!AT6</f>
        <v>【65.73】</v>
      </c>
      <c r="G85" s="12" t="str">
        <f>データ!BE6</f>
        <v>【48.91】</v>
      </c>
      <c r="H85" s="12" t="str">
        <f>データ!BP6</f>
        <v>【1,156.82】</v>
      </c>
      <c r="I85" s="12" t="str">
        <f>データ!CA6</f>
        <v>【75.33】</v>
      </c>
      <c r="J85" s="12" t="str">
        <f>データ!CL6</f>
        <v>【215.73】</v>
      </c>
      <c r="K85" s="12" t="str">
        <f>データ!CW6</f>
        <v>【43.28】</v>
      </c>
      <c r="L85" s="12" t="str">
        <f>データ!DH6</f>
        <v>【86.21】</v>
      </c>
      <c r="M85" s="12" t="str">
        <f>データ!DS6</f>
        <v>【29.62】</v>
      </c>
      <c r="N85" s="12" t="str">
        <f>データ!ED6</f>
        <v>【0.09】</v>
      </c>
      <c r="O85" s="12" t="str">
        <f>データ!EO6</f>
        <v>【0.11】</v>
      </c>
    </row>
  </sheetData>
  <sheetProtection algorithmName="SHA-512" hashValue="nmyWWOSuCvVsHEiwLAi0ZKge70v6xZn3/HBByzXZ3cUqYWBbEgjb1vBr8SWCthVcSPlVTKPgmnzuLLLs6oeFUw==" saltValue="kCggnCvQj8AR7AGTneoyXA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8" t="s">
        <v>52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80"/>
      <c r="Y3" s="84" t="s">
        <v>53</v>
      </c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 t="s">
        <v>54</v>
      </c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81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3"/>
      <c r="Y4" s="77" t="s">
        <v>56</v>
      </c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 t="s">
        <v>57</v>
      </c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 t="s">
        <v>58</v>
      </c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 t="s">
        <v>59</v>
      </c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 t="s">
        <v>60</v>
      </c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 t="s">
        <v>61</v>
      </c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 t="s">
        <v>62</v>
      </c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 t="s">
        <v>63</v>
      </c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 t="s">
        <v>64</v>
      </c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 t="s">
        <v>65</v>
      </c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 t="s">
        <v>66</v>
      </c>
      <c r="EF4" s="77"/>
      <c r="EG4" s="77"/>
      <c r="EH4" s="77"/>
      <c r="EI4" s="77"/>
      <c r="EJ4" s="77"/>
      <c r="EK4" s="77"/>
      <c r="EL4" s="77"/>
      <c r="EM4" s="77"/>
      <c r="EN4" s="77"/>
      <c r="EO4" s="77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2023</v>
      </c>
      <c r="C6" s="19">
        <f t="shared" ref="C6:X6" si="3">C7</f>
        <v>16934</v>
      </c>
      <c r="D6" s="19">
        <f t="shared" si="3"/>
        <v>46</v>
      </c>
      <c r="E6" s="19">
        <f t="shared" si="3"/>
        <v>17</v>
      </c>
      <c r="F6" s="19">
        <f t="shared" si="3"/>
        <v>4</v>
      </c>
      <c r="G6" s="19">
        <f t="shared" si="3"/>
        <v>0</v>
      </c>
      <c r="H6" s="19" t="str">
        <f t="shared" si="3"/>
        <v>北海道　標津町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特定環境保全公共下水道</v>
      </c>
      <c r="L6" s="19" t="str">
        <f t="shared" si="3"/>
        <v>D1</v>
      </c>
      <c r="M6" s="19" t="str">
        <f t="shared" si="3"/>
        <v>非設置</v>
      </c>
      <c r="N6" s="20" t="str">
        <f t="shared" si="3"/>
        <v>-</v>
      </c>
      <c r="O6" s="20">
        <f t="shared" si="3"/>
        <v>82.72</v>
      </c>
      <c r="P6" s="20">
        <f t="shared" si="3"/>
        <v>74.97</v>
      </c>
      <c r="Q6" s="20">
        <f t="shared" si="3"/>
        <v>42.41</v>
      </c>
      <c r="R6" s="20">
        <f t="shared" si="3"/>
        <v>3577</v>
      </c>
      <c r="S6" s="20">
        <f t="shared" si="3"/>
        <v>4849</v>
      </c>
      <c r="T6" s="20">
        <f t="shared" si="3"/>
        <v>624.69000000000005</v>
      </c>
      <c r="U6" s="20">
        <f t="shared" si="3"/>
        <v>7.76</v>
      </c>
      <c r="V6" s="20">
        <f t="shared" si="3"/>
        <v>3600</v>
      </c>
      <c r="W6" s="20">
        <f t="shared" si="3"/>
        <v>1.94</v>
      </c>
      <c r="X6" s="20">
        <f t="shared" si="3"/>
        <v>1855.67</v>
      </c>
      <c r="Y6" s="21" t="str">
        <f>IF(Y7="",NA(),Y7)</f>
        <v>-</v>
      </c>
      <c r="Z6" s="21" t="str">
        <f t="shared" ref="Z6:AH6" si="4">IF(Z7="",NA(),Z7)</f>
        <v>-</v>
      </c>
      <c r="AA6" s="21" t="str">
        <f t="shared" si="4"/>
        <v>-</v>
      </c>
      <c r="AB6" s="21" t="str">
        <f t="shared" si="4"/>
        <v>-</v>
      </c>
      <c r="AC6" s="21">
        <f t="shared" si="4"/>
        <v>101.83</v>
      </c>
      <c r="AD6" s="21" t="str">
        <f t="shared" si="4"/>
        <v>-</v>
      </c>
      <c r="AE6" s="21" t="str">
        <f t="shared" si="4"/>
        <v>-</v>
      </c>
      <c r="AF6" s="21" t="str">
        <f t="shared" si="4"/>
        <v>-</v>
      </c>
      <c r="AG6" s="21" t="str">
        <f t="shared" si="4"/>
        <v>-</v>
      </c>
      <c r="AH6" s="21">
        <f t="shared" si="4"/>
        <v>102.68</v>
      </c>
      <c r="AI6" s="20" t="str">
        <f>IF(AI7="","",IF(AI7="-","【-】","【"&amp;SUBSTITUTE(TEXT(AI7,"#,##0.00"),"-","△")&amp;"】"))</f>
        <v>【105.09】</v>
      </c>
      <c r="AJ6" s="21" t="str">
        <f>IF(AJ7="",NA(),AJ7)</f>
        <v>-</v>
      </c>
      <c r="AK6" s="21" t="str">
        <f t="shared" ref="AK6:AS6" si="5">IF(AK7="",NA(),AK7)</f>
        <v>-</v>
      </c>
      <c r="AL6" s="21" t="str">
        <f t="shared" si="5"/>
        <v>-</v>
      </c>
      <c r="AM6" s="21" t="str">
        <f t="shared" si="5"/>
        <v>-</v>
      </c>
      <c r="AN6" s="20">
        <f t="shared" si="5"/>
        <v>0</v>
      </c>
      <c r="AO6" s="21" t="str">
        <f t="shared" si="5"/>
        <v>-</v>
      </c>
      <c r="AP6" s="21" t="str">
        <f t="shared" si="5"/>
        <v>-</v>
      </c>
      <c r="AQ6" s="21" t="str">
        <f t="shared" si="5"/>
        <v>-</v>
      </c>
      <c r="AR6" s="21" t="str">
        <f t="shared" si="5"/>
        <v>-</v>
      </c>
      <c r="AS6" s="21">
        <f t="shared" si="5"/>
        <v>58.68</v>
      </c>
      <c r="AT6" s="20" t="str">
        <f>IF(AT7="","",IF(AT7="-","【-】","【"&amp;SUBSTITUTE(TEXT(AT7,"#,##0.00"),"-","△")&amp;"】"))</f>
        <v>【65.73】</v>
      </c>
      <c r="AU6" s="21" t="str">
        <f>IF(AU7="",NA(),AU7)</f>
        <v>-</v>
      </c>
      <c r="AV6" s="21" t="str">
        <f t="shared" ref="AV6:BD6" si="6">IF(AV7="",NA(),AV7)</f>
        <v>-</v>
      </c>
      <c r="AW6" s="21" t="str">
        <f t="shared" si="6"/>
        <v>-</v>
      </c>
      <c r="AX6" s="21" t="str">
        <f t="shared" si="6"/>
        <v>-</v>
      </c>
      <c r="AY6" s="21">
        <f t="shared" si="6"/>
        <v>125.93</v>
      </c>
      <c r="AZ6" s="21" t="str">
        <f t="shared" si="6"/>
        <v>-</v>
      </c>
      <c r="BA6" s="21" t="str">
        <f t="shared" si="6"/>
        <v>-</v>
      </c>
      <c r="BB6" s="21" t="str">
        <f t="shared" si="6"/>
        <v>-</v>
      </c>
      <c r="BC6" s="21" t="str">
        <f t="shared" si="6"/>
        <v>-</v>
      </c>
      <c r="BD6" s="21">
        <f t="shared" si="6"/>
        <v>45.01</v>
      </c>
      <c r="BE6" s="20" t="str">
        <f>IF(BE7="","",IF(BE7="-","【-】","【"&amp;SUBSTITUTE(TEXT(BE7,"#,##0.00"),"-","△")&amp;"】"))</f>
        <v>【48.91】</v>
      </c>
      <c r="BF6" s="21" t="str">
        <f>IF(BF7="",NA(),BF7)</f>
        <v>-</v>
      </c>
      <c r="BG6" s="21" t="str">
        <f t="shared" ref="BG6:BO6" si="7">IF(BG7="",NA(),BG7)</f>
        <v>-</v>
      </c>
      <c r="BH6" s="21" t="str">
        <f t="shared" si="7"/>
        <v>-</v>
      </c>
      <c r="BI6" s="21" t="str">
        <f t="shared" si="7"/>
        <v>-</v>
      </c>
      <c r="BJ6" s="20">
        <f t="shared" si="7"/>
        <v>0</v>
      </c>
      <c r="BK6" s="21" t="str">
        <f t="shared" si="7"/>
        <v>-</v>
      </c>
      <c r="BL6" s="21" t="str">
        <f t="shared" si="7"/>
        <v>-</v>
      </c>
      <c r="BM6" s="21" t="str">
        <f t="shared" si="7"/>
        <v>-</v>
      </c>
      <c r="BN6" s="21" t="str">
        <f t="shared" si="7"/>
        <v>-</v>
      </c>
      <c r="BO6" s="21">
        <f t="shared" si="7"/>
        <v>1141.98</v>
      </c>
      <c r="BP6" s="20" t="str">
        <f>IF(BP7="","",IF(BP7="-","【-】","【"&amp;SUBSTITUTE(TEXT(BP7,"#,##0.00"),"-","△")&amp;"】"))</f>
        <v>【1,156.82】</v>
      </c>
      <c r="BQ6" s="21" t="str">
        <f>IF(BQ7="",NA(),BQ7)</f>
        <v>-</v>
      </c>
      <c r="BR6" s="21" t="str">
        <f t="shared" ref="BR6:BZ6" si="8">IF(BR7="",NA(),BR7)</f>
        <v>-</v>
      </c>
      <c r="BS6" s="21" t="str">
        <f t="shared" si="8"/>
        <v>-</v>
      </c>
      <c r="BT6" s="21" t="str">
        <f t="shared" si="8"/>
        <v>-</v>
      </c>
      <c r="BU6" s="21">
        <f t="shared" si="8"/>
        <v>67.42</v>
      </c>
      <c r="BV6" s="21" t="str">
        <f t="shared" si="8"/>
        <v>-</v>
      </c>
      <c r="BW6" s="21" t="str">
        <f t="shared" si="8"/>
        <v>-</v>
      </c>
      <c r="BX6" s="21" t="str">
        <f t="shared" si="8"/>
        <v>-</v>
      </c>
      <c r="BY6" s="21" t="str">
        <f t="shared" si="8"/>
        <v>-</v>
      </c>
      <c r="BZ6" s="21">
        <f t="shared" si="8"/>
        <v>82.27</v>
      </c>
      <c r="CA6" s="20" t="str">
        <f>IF(CA7="","",IF(CA7="-","【-】","【"&amp;SUBSTITUTE(TEXT(CA7,"#,##0.00"),"-","△")&amp;"】"))</f>
        <v>【75.33】</v>
      </c>
      <c r="CB6" s="21" t="str">
        <f>IF(CB7="",NA(),CB7)</f>
        <v>-</v>
      </c>
      <c r="CC6" s="21" t="str">
        <f t="shared" ref="CC6:CK6" si="9">IF(CC7="",NA(),CC7)</f>
        <v>-</v>
      </c>
      <c r="CD6" s="21" t="str">
        <f t="shared" si="9"/>
        <v>-</v>
      </c>
      <c r="CE6" s="21" t="str">
        <f t="shared" si="9"/>
        <v>-</v>
      </c>
      <c r="CF6" s="21">
        <f t="shared" si="9"/>
        <v>262.36</v>
      </c>
      <c r="CG6" s="21" t="str">
        <f t="shared" si="9"/>
        <v>-</v>
      </c>
      <c r="CH6" s="21" t="str">
        <f t="shared" si="9"/>
        <v>-</v>
      </c>
      <c r="CI6" s="21" t="str">
        <f t="shared" si="9"/>
        <v>-</v>
      </c>
      <c r="CJ6" s="21" t="str">
        <f t="shared" si="9"/>
        <v>-</v>
      </c>
      <c r="CK6" s="21">
        <f t="shared" si="9"/>
        <v>194.42</v>
      </c>
      <c r="CL6" s="20" t="str">
        <f>IF(CL7="","",IF(CL7="-","【-】","【"&amp;SUBSTITUTE(TEXT(CL7,"#,##0.00"),"-","△")&amp;"】"))</f>
        <v>【215.73】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>
        <f t="shared" si="10"/>
        <v>66.63</v>
      </c>
      <c r="CR6" s="21" t="str">
        <f t="shared" si="10"/>
        <v>-</v>
      </c>
      <c r="CS6" s="21" t="str">
        <f t="shared" si="10"/>
        <v>-</v>
      </c>
      <c r="CT6" s="21" t="str">
        <f t="shared" si="10"/>
        <v>-</v>
      </c>
      <c r="CU6" s="21" t="str">
        <f t="shared" si="10"/>
        <v>-</v>
      </c>
      <c r="CV6" s="21">
        <f t="shared" si="10"/>
        <v>45.6</v>
      </c>
      <c r="CW6" s="20" t="str">
        <f>IF(CW7="","",IF(CW7="-","【-】","【"&amp;SUBSTITUTE(TEXT(CW7,"#,##0.00"),"-","△")&amp;"】"))</f>
        <v>【43.28】</v>
      </c>
      <c r="CX6" s="21" t="str">
        <f>IF(CX7="",NA(),CX7)</f>
        <v>-</v>
      </c>
      <c r="CY6" s="21" t="str">
        <f t="shared" ref="CY6:DG6" si="11">IF(CY7="",NA(),CY7)</f>
        <v>-</v>
      </c>
      <c r="CZ6" s="21" t="str">
        <f t="shared" si="11"/>
        <v>-</v>
      </c>
      <c r="DA6" s="21" t="str">
        <f t="shared" si="11"/>
        <v>-</v>
      </c>
      <c r="DB6" s="21">
        <f t="shared" si="11"/>
        <v>98.28</v>
      </c>
      <c r="DC6" s="21" t="str">
        <f t="shared" si="11"/>
        <v>-</v>
      </c>
      <c r="DD6" s="21" t="str">
        <f t="shared" si="11"/>
        <v>-</v>
      </c>
      <c r="DE6" s="21" t="str">
        <f t="shared" si="11"/>
        <v>-</v>
      </c>
      <c r="DF6" s="21" t="str">
        <f t="shared" si="11"/>
        <v>-</v>
      </c>
      <c r="DG6" s="21">
        <f t="shared" si="11"/>
        <v>88.66</v>
      </c>
      <c r="DH6" s="20" t="str">
        <f>IF(DH7="","",IF(DH7="-","【-】","【"&amp;SUBSTITUTE(TEXT(DH7,"#,##0.00"),"-","△")&amp;"】"))</f>
        <v>【86.21】</v>
      </c>
      <c r="DI6" s="21" t="str">
        <f>IF(DI7="",NA(),DI7)</f>
        <v>-</v>
      </c>
      <c r="DJ6" s="21" t="str">
        <f t="shared" ref="DJ6:DR6" si="12">IF(DJ7="",NA(),DJ7)</f>
        <v>-</v>
      </c>
      <c r="DK6" s="21" t="str">
        <f t="shared" si="12"/>
        <v>-</v>
      </c>
      <c r="DL6" s="21" t="str">
        <f t="shared" si="12"/>
        <v>-</v>
      </c>
      <c r="DM6" s="21">
        <f t="shared" si="12"/>
        <v>63.11</v>
      </c>
      <c r="DN6" s="21" t="str">
        <f t="shared" si="12"/>
        <v>-</v>
      </c>
      <c r="DO6" s="21" t="str">
        <f t="shared" si="12"/>
        <v>-</v>
      </c>
      <c r="DP6" s="21" t="str">
        <f t="shared" si="12"/>
        <v>-</v>
      </c>
      <c r="DQ6" s="21" t="str">
        <f t="shared" si="12"/>
        <v>-</v>
      </c>
      <c r="DR6" s="21">
        <f t="shared" si="12"/>
        <v>33.159999999999997</v>
      </c>
      <c r="DS6" s="20" t="str">
        <f>IF(DS7="","",IF(DS7="-","【-】","【"&amp;SUBSTITUTE(TEXT(DS7,"#,##0.00"),"-","△")&amp;"】"))</f>
        <v>【29.62】</v>
      </c>
      <c r="DT6" s="21" t="str">
        <f>IF(DT7="",NA(),DT7)</f>
        <v>-</v>
      </c>
      <c r="DU6" s="21" t="str">
        <f t="shared" ref="DU6:EC6" si="13">IF(DU7="",NA(),DU7)</f>
        <v>-</v>
      </c>
      <c r="DV6" s="21" t="str">
        <f t="shared" si="13"/>
        <v>-</v>
      </c>
      <c r="DW6" s="21" t="str">
        <f t="shared" si="13"/>
        <v>-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1" t="str">
        <f t="shared" si="13"/>
        <v>-</v>
      </c>
      <c r="EB6" s="21" t="str">
        <f t="shared" si="13"/>
        <v>-</v>
      </c>
      <c r="EC6" s="21">
        <f t="shared" si="13"/>
        <v>0.12</v>
      </c>
      <c r="ED6" s="20" t="str">
        <f>IF(ED7="","",IF(ED7="-","【-】","【"&amp;SUBSTITUTE(TEXT(ED7,"#,##0.00"),"-","△")&amp;"】"))</f>
        <v>【0.09】</v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0">
        <f t="shared" si="14"/>
        <v>0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>
        <f t="shared" si="14"/>
        <v>0.17</v>
      </c>
      <c r="EO6" s="20" t="str">
        <f>IF(EO7="","",IF(EO7="-","【-】","【"&amp;SUBSTITUTE(TEXT(EO7,"#,##0.00"),"-","△")&amp;"】"))</f>
        <v>【0.11】</v>
      </c>
    </row>
    <row r="7" spans="1:148" s="22" customFormat="1" x14ac:dyDescent="0.15">
      <c r="A7" s="14"/>
      <c r="B7" s="23">
        <v>2023</v>
      </c>
      <c r="C7" s="23">
        <v>16934</v>
      </c>
      <c r="D7" s="23">
        <v>46</v>
      </c>
      <c r="E7" s="23">
        <v>17</v>
      </c>
      <c r="F7" s="23">
        <v>4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82.72</v>
      </c>
      <c r="P7" s="24">
        <v>74.97</v>
      </c>
      <c r="Q7" s="24">
        <v>42.41</v>
      </c>
      <c r="R7" s="24">
        <v>3577</v>
      </c>
      <c r="S7" s="24">
        <v>4849</v>
      </c>
      <c r="T7" s="24">
        <v>624.69000000000005</v>
      </c>
      <c r="U7" s="24">
        <v>7.76</v>
      </c>
      <c r="V7" s="24">
        <v>3600</v>
      </c>
      <c r="W7" s="24">
        <v>1.94</v>
      </c>
      <c r="X7" s="24">
        <v>1855.67</v>
      </c>
      <c r="Y7" s="24" t="s">
        <v>102</v>
      </c>
      <c r="Z7" s="24" t="s">
        <v>102</v>
      </c>
      <c r="AA7" s="24" t="s">
        <v>102</v>
      </c>
      <c r="AB7" s="24" t="s">
        <v>102</v>
      </c>
      <c r="AC7" s="24">
        <v>101.83</v>
      </c>
      <c r="AD7" s="24" t="s">
        <v>102</v>
      </c>
      <c r="AE7" s="24" t="s">
        <v>102</v>
      </c>
      <c r="AF7" s="24" t="s">
        <v>102</v>
      </c>
      <c r="AG7" s="24" t="s">
        <v>102</v>
      </c>
      <c r="AH7" s="24">
        <v>102.68</v>
      </c>
      <c r="AI7" s="24">
        <v>105.09</v>
      </c>
      <c r="AJ7" s="24" t="s">
        <v>102</v>
      </c>
      <c r="AK7" s="24" t="s">
        <v>102</v>
      </c>
      <c r="AL7" s="24" t="s">
        <v>102</v>
      </c>
      <c r="AM7" s="24" t="s">
        <v>102</v>
      </c>
      <c r="AN7" s="24">
        <v>0</v>
      </c>
      <c r="AO7" s="24" t="s">
        <v>102</v>
      </c>
      <c r="AP7" s="24" t="s">
        <v>102</v>
      </c>
      <c r="AQ7" s="24" t="s">
        <v>102</v>
      </c>
      <c r="AR7" s="24" t="s">
        <v>102</v>
      </c>
      <c r="AS7" s="24">
        <v>58.68</v>
      </c>
      <c r="AT7" s="24">
        <v>65.73</v>
      </c>
      <c r="AU7" s="24" t="s">
        <v>102</v>
      </c>
      <c r="AV7" s="24" t="s">
        <v>102</v>
      </c>
      <c r="AW7" s="24" t="s">
        <v>102</v>
      </c>
      <c r="AX7" s="24" t="s">
        <v>102</v>
      </c>
      <c r="AY7" s="24">
        <v>125.93</v>
      </c>
      <c r="AZ7" s="24" t="s">
        <v>102</v>
      </c>
      <c r="BA7" s="24" t="s">
        <v>102</v>
      </c>
      <c r="BB7" s="24" t="s">
        <v>102</v>
      </c>
      <c r="BC7" s="24" t="s">
        <v>102</v>
      </c>
      <c r="BD7" s="24">
        <v>45.01</v>
      </c>
      <c r="BE7" s="24">
        <v>48.91</v>
      </c>
      <c r="BF7" s="24" t="s">
        <v>102</v>
      </c>
      <c r="BG7" s="24" t="s">
        <v>102</v>
      </c>
      <c r="BH7" s="24" t="s">
        <v>102</v>
      </c>
      <c r="BI7" s="24" t="s">
        <v>102</v>
      </c>
      <c r="BJ7" s="24">
        <v>0</v>
      </c>
      <c r="BK7" s="24" t="s">
        <v>102</v>
      </c>
      <c r="BL7" s="24" t="s">
        <v>102</v>
      </c>
      <c r="BM7" s="24" t="s">
        <v>102</v>
      </c>
      <c r="BN7" s="24" t="s">
        <v>102</v>
      </c>
      <c r="BO7" s="24">
        <v>1141.98</v>
      </c>
      <c r="BP7" s="24">
        <v>1156.82</v>
      </c>
      <c r="BQ7" s="24" t="s">
        <v>102</v>
      </c>
      <c r="BR7" s="24" t="s">
        <v>102</v>
      </c>
      <c r="BS7" s="24" t="s">
        <v>102</v>
      </c>
      <c r="BT7" s="24" t="s">
        <v>102</v>
      </c>
      <c r="BU7" s="24">
        <v>67.42</v>
      </c>
      <c r="BV7" s="24" t="s">
        <v>102</v>
      </c>
      <c r="BW7" s="24" t="s">
        <v>102</v>
      </c>
      <c r="BX7" s="24" t="s">
        <v>102</v>
      </c>
      <c r="BY7" s="24" t="s">
        <v>102</v>
      </c>
      <c r="BZ7" s="24">
        <v>82.27</v>
      </c>
      <c r="CA7" s="24">
        <v>75.33</v>
      </c>
      <c r="CB7" s="24" t="s">
        <v>102</v>
      </c>
      <c r="CC7" s="24" t="s">
        <v>102</v>
      </c>
      <c r="CD7" s="24" t="s">
        <v>102</v>
      </c>
      <c r="CE7" s="24" t="s">
        <v>102</v>
      </c>
      <c r="CF7" s="24">
        <v>262.36</v>
      </c>
      <c r="CG7" s="24" t="s">
        <v>102</v>
      </c>
      <c r="CH7" s="24" t="s">
        <v>102</v>
      </c>
      <c r="CI7" s="24" t="s">
        <v>102</v>
      </c>
      <c r="CJ7" s="24" t="s">
        <v>102</v>
      </c>
      <c r="CK7" s="24">
        <v>194.42</v>
      </c>
      <c r="CL7" s="24">
        <v>215.73</v>
      </c>
      <c r="CM7" s="24" t="s">
        <v>102</v>
      </c>
      <c r="CN7" s="24" t="s">
        <v>102</v>
      </c>
      <c r="CO7" s="24" t="s">
        <v>102</v>
      </c>
      <c r="CP7" s="24" t="s">
        <v>102</v>
      </c>
      <c r="CQ7" s="24">
        <v>66.63</v>
      </c>
      <c r="CR7" s="24" t="s">
        <v>102</v>
      </c>
      <c r="CS7" s="24" t="s">
        <v>102</v>
      </c>
      <c r="CT7" s="24" t="s">
        <v>102</v>
      </c>
      <c r="CU7" s="24" t="s">
        <v>102</v>
      </c>
      <c r="CV7" s="24">
        <v>45.6</v>
      </c>
      <c r="CW7" s="24">
        <v>43.28</v>
      </c>
      <c r="CX7" s="24" t="s">
        <v>102</v>
      </c>
      <c r="CY7" s="24" t="s">
        <v>102</v>
      </c>
      <c r="CZ7" s="24" t="s">
        <v>102</v>
      </c>
      <c r="DA7" s="24" t="s">
        <v>102</v>
      </c>
      <c r="DB7" s="24">
        <v>98.28</v>
      </c>
      <c r="DC7" s="24" t="s">
        <v>102</v>
      </c>
      <c r="DD7" s="24" t="s">
        <v>102</v>
      </c>
      <c r="DE7" s="24" t="s">
        <v>102</v>
      </c>
      <c r="DF7" s="24" t="s">
        <v>102</v>
      </c>
      <c r="DG7" s="24">
        <v>88.66</v>
      </c>
      <c r="DH7" s="24">
        <v>86.21</v>
      </c>
      <c r="DI7" s="24" t="s">
        <v>102</v>
      </c>
      <c r="DJ7" s="24" t="s">
        <v>102</v>
      </c>
      <c r="DK7" s="24" t="s">
        <v>102</v>
      </c>
      <c r="DL7" s="24" t="s">
        <v>102</v>
      </c>
      <c r="DM7" s="24">
        <v>63.11</v>
      </c>
      <c r="DN7" s="24" t="s">
        <v>102</v>
      </c>
      <c r="DO7" s="24" t="s">
        <v>102</v>
      </c>
      <c r="DP7" s="24" t="s">
        <v>102</v>
      </c>
      <c r="DQ7" s="24" t="s">
        <v>102</v>
      </c>
      <c r="DR7" s="24">
        <v>33.159999999999997</v>
      </c>
      <c r="DS7" s="24">
        <v>29.62</v>
      </c>
      <c r="DT7" s="24" t="s">
        <v>102</v>
      </c>
      <c r="DU7" s="24" t="s">
        <v>102</v>
      </c>
      <c r="DV7" s="24" t="s">
        <v>102</v>
      </c>
      <c r="DW7" s="24" t="s">
        <v>102</v>
      </c>
      <c r="DX7" s="24">
        <v>0</v>
      </c>
      <c r="DY7" s="24" t="s">
        <v>102</v>
      </c>
      <c r="DZ7" s="24" t="s">
        <v>102</v>
      </c>
      <c r="EA7" s="24" t="s">
        <v>102</v>
      </c>
      <c r="EB7" s="24" t="s">
        <v>102</v>
      </c>
      <c r="EC7" s="24">
        <v>0.12</v>
      </c>
      <c r="ED7" s="24">
        <v>0.09</v>
      </c>
      <c r="EE7" s="24" t="s">
        <v>102</v>
      </c>
      <c r="EF7" s="24" t="s">
        <v>102</v>
      </c>
      <c r="EG7" s="24" t="s">
        <v>102</v>
      </c>
      <c r="EH7" s="24" t="s">
        <v>102</v>
      </c>
      <c r="EI7" s="24">
        <v>0</v>
      </c>
      <c r="EJ7" s="24" t="s">
        <v>102</v>
      </c>
      <c r="EK7" s="24" t="s">
        <v>102</v>
      </c>
      <c r="EL7" s="24" t="s">
        <v>102</v>
      </c>
      <c r="EM7" s="24" t="s">
        <v>102</v>
      </c>
      <c r="EN7" s="24">
        <v>0.17</v>
      </c>
      <c r="EO7" s="24">
        <v>0.11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110</v>
      </c>
      <c r="E13" t="s">
        <v>111</v>
      </c>
      <c r="F13" t="s">
        <v>110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齊藤　美和子</cp:lastModifiedBy>
  <cp:lastPrinted>2025-01-30T02:12:31Z</cp:lastPrinted>
  <dcterms:created xsi:type="dcterms:W3CDTF">2025-01-24T07:09:07Z</dcterms:created>
  <dcterms:modified xsi:type="dcterms:W3CDTF">2025-01-30T02:12:35Z</dcterms:modified>
  <cp:category/>
</cp:coreProperties>
</file>